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124226"/>
  <mc:AlternateContent xmlns:mc="http://schemas.openxmlformats.org/markup-compatibility/2006">
    <mc:Choice Requires="x15">
      <x15ac:absPath xmlns:x15ac="http://schemas.microsoft.com/office/spreadsheetml/2010/11/ac" url="https://metagyreinc-my.sharepoint.com/personal/paul_thompson_metagyre_com/Documents/Desktop/Logos/"/>
    </mc:Choice>
  </mc:AlternateContent>
  <xr:revisionPtr revIDLastSave="5" documentId="8_{425A85B6-5CBC-9A43-9645-9AE0E7BBAEC8}" xr6:coauthVersionLast="47" xr6:coauthVersionMax="47" xr10:uidLastSave="{1621474F-6E3D-3648-9437-DB89AF29A776}"/>
  <workbookProtection workbookAlgorithmName="SHA-512" workbookHashValue="j9B3CYxxfThB01JqNqk6S0NSj+mOY1UAF/HbNQNF2dStQyAFtHdXSa4Uz0ZhYDMWGFQJpHZa94p8KaCVJb2k1w==" workbookSaltValue="JC4Z6orHR5ZN7T4Z9vOrPA==" workbookSpinCount="100000" lockStructure="1"/>
  <bookViews>
    <workbookView xWindow="0" yWindow="500" windowWidth="51200" windowHeight="28300" tabRatio="716" xr2:uid="{00000000-000D-0000-FFFF-FFFF00000000}"/>
  </bookViews>
  <sheets>
    <sheet name="Instructions" sheetId="9" r:id="rId1"/>
    <sheet name="Assessment Input" sheetId="6" r:id="rId2"/>
    <sheet name="Results" sheetId="8" r:id="rId3"/>
    <sheet name="Resources " sheetId="10" r:id="rId4"/>
    <sheet name="calcs &amp; data" sheetId="7"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7" l="1"/>
  <c r="C7" i="7"/>
  <c r="C6" i="7"/>
  <c r="C5" i="7"/>
  <c r="G36" i="7"/>
  <c r="E36" i="7"/>
  <c r="F36" i="7" s="1"/>
  <c r="H36" i="7"/>
  <c r="H35" i="7"/>
  <c r="D36" i="7"/>
  <c r="O10" i="7"/>
  <c r="D7" i="7" l="1"/>
  <c r="E7" i="7" s="1"/>
  <c r="I10" i="7"/>
  <c r="J10" i="7"/>
  <c r="H11" i="7"/>
  <c r="N10" i="7"/>
  <c r="M10" i="7"/>
  <c r="R10" i="7" s="1"/>
  <c r="L10" i="7"/>
  <c r="Q10" i="7" s="1"/>
  <c r="K10" i="7"/>
  <c r="I16" i="7" l="1" a="1"/>
  <c r="I16" i="7" s="1"/>
  <c r="I24" i="7" a="1"/>
  <c r="I24" i="7" s="1"/>
  <c r="I32" i="7" a="1"/>
  <c r="I32" i="7" s="1"/>
  <c r="I33" i="7" a="1"/>
  <c r="I33" i="7" s="1"/>
  <c r="I26" i="7" a="1"/>
  <c r="I26" i="7" s="1"/>
  <c r="I22" i="7" a="1"/>
  <c r="I22" i="7" s="1"/>
  <c r="I30" i="7" a="1"/>
  <c r="I30" i="7" s="1"/>
  <c r="I31" i="7" a="1"/>
  <c r="I31" i="7" s="1"/>
  <c r="I17" i="7" a="1"/>
  <c r="I17" i="7" s="1"/>
  <c r="I25" i="7" a="1"/>
  <c r="I25" i="7" s="1"/>
  <c r="I18" i="7" a="1"/>
  <c r="I18" i="7" s="1"/>
  <c r="I34" i="7" a="1"/>
  <c r="I34" i="7" s="1"/>
  <c r="I29" i="7" a="1"/>
  <c r="I29" i="7" s="1"/>
  <c r="I11" i="7" a="1"/>
  <c r="I11" i="7" s="1"/>
  <c r="I23" i="7" a="1"/>
  <c r="I23" i="7" s="1"/>
  <c r="I19" i="7" a="1"/>
  <c r="I19" i="7" s="1"/>
  <c r="I27" i="7" a="1"/>
  <c r="I27" i="7" s="1"/>
  <c r="I35" i="7" a="1"/>
  <c r="I35" i="7" s="1"/>
  <c r="I28" i="7" a="1"/>
  <c r="I28" i="7" s="1"/>
  <c r="I36" i="7" a="1"/>
  <c r="I36" i="7" s="1"/>
  <c r="I13" i="7" a="1"/>
  <c r="I13" i="7" s="1"/>
  <c r="I12" i="7" a="1"/>
  <c r="I12" i="7" s="1"/>
  <c r="I15" i="7" a="1"/>
  <c r="I15" i="7" s="1"/>
  <c r="I20" i="7" a="1"/>
  <c r="I20" i="7" s="1"/>
  <c r="I21" i="7" a="1"/>
  <c r="I21" i="7" s="1"/>
  <c r="I14" i="7" a="1"/>
  <c r="I14" i="7" s="1"/>
  <c r="S10" i="7"/>
  <c r="P10" i="7"/>
  <c r="O11" i="7" s="1" a="1"/>
  <c r="O11" i="7" s="1"/>
  <c r="N7" i="8" s="1"/>
  <c r="H34" i="7"/>
  <c r="H33" i="7"/>
  <c r="H32" i="7"/>
  <c r="H31" i="7"/>
  <c r="H30" i="7"/>
  <c r="H29" i="7"/>
  <c r="H28" i="7"/>
  <c r="H27" i="7"/>
  <c r="H26" i="7"/>
  <c r="H25" i="7"/>
  <c r="H24" i="7"/>
  <c r="H23" i="7"/>
  <c r="H22" i="7"/>
  <c r="H21" i="7"/>
  <c r="H20" i="7"/>
  <c r="H19" i="7"/>
  <c r="H18" i="7"/>
  <c r="H17" i="7"/>
  <c r="H16" i="7"/>
  <c r="H15" i="7"/>
  <c r="H14" i="7"/>
  <c r="H13" i="7"/>
  <c r="H12" i="7"/>
  <c r="E5" i="7" l="1"/>
  <c r="D12" i="7"/>
  <c r="D13" i="7"/>
  <c r="D14" i="7"/>
  <c r="D15" i="7"/>
  <c r="D16" i="7"/>
  <c r="D17" i="7"/>
  <c r="D18" i="7"/>
  <c r="D19" i="7"/>
  <c r="D20" i="7"/>
  <c r="D21" i="7"/>
  <c r="D22" i="7"/>
  <c r="D23" i="7"/>
  <c r="D24" i="7"/>
  <c r="D25" i="7"/>
  <c r="D26" i="7"/>
  <c r="D27" i="7"/>
  <c r="D28" i="7"/>
  <c r="D29" i="7"/>
  <c r="D30" i="7"/>
  <c r="D31" i="7"/>
  <c r="D32" i="7"/>
  <c r="D33" i="7"/>
  <c r="D34" i="7"/>
  <c r="D35" i="7"/>
  <c r="D11" i="7"/>
  <c r="G34" i="7"/>
  <c r="G12" i="7"/>
  <c r="G13" i="7"/>
  <c r="G14" i="7"/>
  <c r="G15" i="7"/>
  <c r="G16" i="7"/>
  <c r="G17" i="7"/>
  <c r="G18" i="7"/>
  <c r="G19" i="7"/>
  <c r="G20" i="7"/>
  <c r="G21" i="7"/>
  <c r="G22" i="7"/>
  <c r="G23" i="7"/>
  <c r="G24" i="7"/>
  <c r="G25" i="7"/>
  <c r="G26" i="7"/>
  <c r="G27" i="7"/>
  <c r="G28" i="7"/>
  <c r="G29" i="7"/>
  <c r="G30" i="7"/>
  <c r="G31" i="7"/>
  <c r="G32" i="7"/>
  <c r="G33" i="7"/>
  <c r="G35" i="7"/>
  <c r="G11" i="7"/>
  <c r="E11" i="7"/>
  <c r="F11" i="7" s="1"/>
  <c r="E12" i="7"/>
  <c r="F12" i="7" s="1"/>
  <c r="E13" i="7"/>
  <c r="F13" i="7" s="1"/>
  <c r="E14" i="7"/>
  <c r="F14" i="7" s="1"/>
  <c r="E15" i="7"/>
  <c r="F15" i="7" s="1"/>
  <c r="E16" i="7"/>
  <c r="F16" i="7" s="1"/>
  <c r="E17" i="7"/>
  <c r="F17" i="7" s="1"/>
  <c r="E18" i="7"/>
  <c r="F18" i="7" s="1"/>
  <c r="E19" i="7"/>
  <c r="F19" i="7" s="1"/>
  <c r="E20" i="7"/>
  <c r="F20" i="7" s="1"/>
  <c r="E21" i="7"/>
  <c r="F21" i="7" s="1"/>
  <c r="E22" i="7"/>
  <c r="F22" i="7" s="1"/>
  <c r="E23" i="7"/>
  <c r="F23" i="7" s="1"/>
  <c r="E24" i="7"/>
  <c r="F24" i="7" s="1"/>
  <c r="E25" i="7"/>
  <c r="F25" i="7" s="1"/>
  <c r="E26" i="7"/>
  <c r="F26" i="7" s="1"/>
  <c r="E27" i="7"/>
  <c r="F27" i="7" s="1"/>
  <c r="E28" i="7"/>
  <c r="F28" i="7" s="1"/>
  <c r="E29" i="7"/>
  <c r="F29" i="7" s="1"/>
  <c r="E30" i="7"/>
  <c r="F30" i="7" s="1"/>
  <c r="E31" i="7"/>
  <c r="F31" i="7" s="1"/>
  <c r="E32" i="7"/>
  <c r="F32" i="7" s="1"/>
  <c r="E33" i="7"/>
  <c r="F33" i="7" s="1"/>
  <c r="E34" i="7"/>
  <c r="F34" i="7" s="1"/>
  <c r="E35" i="7"/>
  <c r="F35" i="7" s="1"/>
  <c r="E6" i="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<sst xmlns="http://schemas.openxmlformats.org/spreadsheetml/2006/main" count="201" uniqueCount="193">
  <si>
    <t>1. Aware</t>
  </si>
  <si>
    <t>2. Conceptual</t>
  </si>
  <si>
    <t>3. Experienced</t>
  </si>
  <si>
    <t>4. Advanced</t>
  </si>
  <si>
    <t>5. Expert</t>
  </si>
  <si>
    <t>Project Manager</t>
  </si>
  <si>
    <t>Senior Project Manager</t>
  </si>
  <si>
    <t>Program Manager</t>
  </si>
  <si>
    <t>Dealing with Ambiguity</t>
  </si>
  <si>
    <t>Empowering Others</t>
  </si>
  <si>
    <t>Influence</t>
  </si>
  <si>
    <t>Interpersonal Awareness</t>
  </si>
  <si>
    <t>Problem Solving</t>
  </si>
  <si>
    <t>Innovation Management</t>
  </si>
  <si>
    <t>Project Decision Making</t>
  </si>
  <si>
    <t>Managing Project Performance</t>
  </si>
  <si>
    <t>Project Control</t>
  </si>
  <si>
    <t>Project Closing</t>
  </si>
  <si>
    <t>Project Communications Management</t>
  </si>
  <si>
    <t>Project Administration</t>
  </si>
  <si>
    <t>Solution Design</t>
  </si>
  <si>
    <t>Project Execution</t>
  </si>
  <si>
    <t>Project Integration Management</t>
  </si>
  <si>
    <t>Project Cost Management</t>
  </si>
  <si>
    <t>Project Procurement Management</t>
  </si>
  <si>
    <t>Project Human Resource Management</t>
  </si>
  <si>
    <t>Vendor Management</t>
  </si>
  <si>
    <t>Project Initiation</t>
  </si>
  <si>
    <t>Project Planning</t>
  </si>
  <si>
    <t>Project Quality Management</t>
  </si>
  <si>
    <t>Project Risk Management</t>
  </si>
  <si>
    <t>Project Scope Management</t>
  </si>
  <si>
    <t>Project Time Management</t>
  </si>
  <si>
    <t>Mentoring</t>
  </si>
  <si>
    <t>Coaching</t>
  </si>
  <si>
    <t>Practical Facilitation</t>
  </si>
  <si>
    <t>Job Shadowing</t>
  </si>
  <si>
    <t>SDLC</t>
  </si>
  <si>
    <t>Competency Scale Description</t>
  </si>
  <si>
    <t>0. Not Applicable/Not Aware</t>
  </si>
  <si>
    <t>Expected Competency Levels by Job Title</t>
  </si>
  <si>
    <t>Competency</t>
  </si>
  <si>
    <t>Description</t>
  </si>
  <si>
    <t>Support &amp; Assistance</t>
  </si>
  <si>
    <t>Development Options</t>
  </si>
  <si>
    <t>Books</t>
  </si>
  <si>
    <t>Webinare</t>
  </si>
  <si>
    <t>Methodology</t>
  </si>
  <si>
    <t>Agile</t>
  </si>
  <si>
    <t>Have knowledge of the competancy or part of the concept</t>
  </si>
  <si>
    <t>Familiar with concepts of the compentacy and how they fit together</t>
  </si>
  <si>
    <t>Have practice and experience using the compentacy to manage projects</t>
  </si>
  <si>
    <t>Can demonstrate and train others in competency</t>
  </si>
  <si>
    <t>Can expand the competancy using it in new ways to progress it's value in project management</t>
  </si>
  <si>
    <t>Project Coordinator</t>
  </si>
  <si>
    <t>Total Score</t>
  </si>
  <si>
    <t>Roles</t>
  </si>
  <si>
    <t>Ideals</t>
  </si>
  <si>
    <t>Average</t>
  </si>
  <si>
    <t>Selected Job</t>
  </si>
  <si>
    <t>sum</t>
  </si>
  <si>
    <t>ROPE</t>
  </si>
  <si>
    <t>SCRUM</t>
  </si>
  <si>
    <t>Project Scheduling</t>
  </si>
  <si>
    <t xml:space="preserve">Callboartion </t>
  </si>
  <si>
    <t>Workflow Management</t>
  </si>
  <si>
    <t>Automation</t>
  </si>
  <si>
    <t>e-Learning</t>
  </si>
  <si>
    <t>Self-Directed Learning / Training</t>
  </si>
  <si>
    <t>Tools Development Options</t>
  </si>
  <si>
    <t>Skills Development Options</t>
  </si>
  <si>
    <t>Instructor Lead</t>
  </si>
  <si>
    <t>Overall  ratting</t>
  </si>
  <si>
    <t>www.metagyre.com</t>
  </si>
  <si>
    <t>www.myprojecthell.com</t>
  </si>
  <si>
    <t>www.kellyschactler.com</t>
  </si>
  <si>
    <t>Professional project practioner role.  Manages complex projects with medium to high business priority with little supervision.  Experienced in project management discipline and methodologies.  Minimum 5 - 7 years experience managing projects.  No direct reports.</t>
  </si>
  <si>
    <t>Expert level project manager role.  Independently manages projects of large scope, complexity and risk, often enterprise-wide.  Advanced skills in project management discipline and methodologies, mentors others.  Minimum 6-8 years.  No direct reports.</t>
  </si>
  <si>
    <t>Master level role, combines both project and program management skills.  Independently manages large-scale programs which consist of multiple related projects or workstreams.  Expert-level skills in project and program management discipline and methodologies, mentors others.  Minimum 7-10 years experience managing projects or programs.  May or may not have direct reports.</t>
  </si>
  <si>
    <t>Definitions</t>
  </si>
  <si>
    <t xml:space="preserve"> </t>
  </si>
  <si>
    <t>A proficient practitioner, continuing to develop skills.  Leads less complex projects or phases of larger projects under supervision of senior project leaders.  In addition to skills required for project coordinator, this person possesses deeper conceptual knowledge of and/or some experience with project management discipline and methodologies.Typicaly less than 5 years experience managing projects.  No direct reports.</t>
  </si>
  <si>
    <t>Cohort Average</t>
  </si>
  <si>
    <t>Cohort</t>
  </si>
  <si>
    <t>Self</t>
  </si>
  <si>
    <t>Cohorts: Peer / Manager / Coach / Other Assessement</t>
  </si>
  <si>
    <t xml:space="preserve">My job title is: </t>
  </si>
  <si>
    <r>
      <t xml:space="preserve">Deals effectively in uncertain situations where complete information is not known or unavailable. 
</t>
    </r>
    <r>
      <rPr>
        <b/>
        <sz val="11"/>
        <rFont val="Calibri"/>
        <family val="2"/>
        <scheme val="minor"/>
      </rPr>
      <t>Demonstrated Behaviors</t>
    </r>
    <r>
      <rPr>
        <sz val="11"/>
        <rFont val="Calibri"/>
        <family val="2"/>
        <scheme val="minor"/>
      </rPr>
      <t xml:space="preserve">: </t>
    </r>
    <r>
      <rPr>
        <sz val="10"/>
        <rFont val="Calibri"/>
        <family val="2"/>
        <scheme val="minor"/>
      </rPr>
      <t xml:space="preserve">
* Avoids jumping to conclusions too quickly or postponing decisions too long in the face of uncertainty 
* Identifies and articulates what information is known and unknown to determine a decision or course of action 
* Willing to change directions and pivot quickly when necessary 
* Remains calm and collected in the face of uncertainty 
* Can decide and act appropriately with incomplete or unclear information 
* Accurately identifies options, assesses risk, and develops mitigations when important data is unavailable 
* Is comfortable when things are up in the air and the situation is in flux 
* Helps others operate effectively in pressure-filled, uncertain, changing situations
* Brings a sense of calm to chaotic situations
</t>
    </r>
  </si>
  <si>
    <r>
      <t xml:space="preserve">Effectively persuades and gains the support of others in order to impact organizations without direct control. 
</t>
    </r>
    <r>
      <rPr>
        <b/>
        <sz val="11"/>
        <rFont val="Calibri"/>
        <family val="2"/>
        <scheme val="minor"/>
      </rPr>
      <t>Demonstrated Behaviors</t>
    </r>
    <r>
      <rPr>
        <sz val="11"/>
        <rFont val="Calibri"/>
        <family val="2"/>
        <scheme val="minor"/>
      </rPr>
      <t xml:space="preserve">: </t>
    </r>
    <r>
      <rPr>
        <sz val="10"/>
        <rFont val="Calibri"/>
        <family val="2"/>
        <scheme val="minor"/>
      </rPr>
      <t xml:space="preserve">
* Presents a point of view in a way that enlists others’ support 
* Demonstrates how one’s position benefits the audience 
* Collaborates with others to accomplish one's own goals 
* Develops and presents persuasive arguments to address the concerns, wants, and needs of others 
* Anticipates reactions and objections and plans how to overcome them 
* Uses new information or approaches to overcome major resistance or objections 
* Identifies key decision-makers and the people that influence them 
* Builds alliances and enlists third party support and outside resources </t>
    </r>
  </si>
  <si>
    <r>
      <t xml:space="preserve">Ability to plan for and deliver effective communications to all various project stakeholders
</t>
    </r>
    <r>
      <rPr>
        <b/>
        <sz val="11"/>
        <rFont val="Calibri"/>
        <family val="2"/>
        <scheme val="minor"/>
      </rPr>
      <t>Demonstrated Behaviors</t>
    </r>
    <r>
      <rPr>
        <sz val="11"/>
        <rFont val="Calibri"/>
        <family val="2"/>
        <scheme val="minor"/>
      </rPr>
      <t xml:space="preserve">: </t>
    </r>
    <r>
      <rPr>
        <sz val="10"/>
        <rFont val="Calibri"/>
        <family val="2"/>
        <scheme val="minor"/>
      </rPr>
      <t xml:space="preserve">
* Able to develop and manage a project communication plan
* Communicates across multiple channels using various mediums to maintain project transparency
* Communicates complex ideas, information, risks, issues and status in an effective,easy-to-consume message 
* Deliver effective and appropriate communication and presentations to all levels of stakeholders
* Conduct successful project performance reviews and communicate related information to staff
* Complete close-out reporting during administrative closure
* Write a comprehensive final project report
* Ensure project communication guidelines are followed by team</t>
    </r>
  </si>
  <si>
    <r>
      <t xml:space="preserve">Ability to develop plans,  procedures and strategies to meet project objectives by determining work requirements, aligning resources, optimizing schedules, managing budgets, and communicating effectively to meet the project objectives.
</t>
    </r>
    <r>
      <rPr>
        <b/>
        <sz val="11"/>
        <rFont val="Calibri"/>
        <family val="2"/>
        <scheme val="minor"/>
      </rPr>
      <t>Demonstrated Behaviors</t>
    </r>
    <r>
      <rPr>
        <sz val="11"/>
        <rFont val="Calibri"/>
        <family val="2"/>
        <scheme val="minor"/>
      </rPr>
      <t xml:space="preserve">: </t>
    </r>
    <r>
      <rPr>
        <sz val="10"/>
        <rFont val="Calibri"/>
        <family val="2"/>
        <scheme val="minor"/>
      </rPr>
      <t xml:space="preserve">
* Create scope statement and plan to measure and manage scope changes
* Recruites members and forms a bonded project team and develops an overall staffing plan
* Depending on project methodology:
   -Establishes a backlog and the plans to manage it
   -Lead the development of epics and stories
   -Create working punchlists and matrix deliverables
   -Create work breakdown structure to determine deliverables
* Determine critical path &amp; develop project schedule
* Estimate time, resource, project costs to inform and then develop budget
* Perform risk analysis and develop risk management plan
* Determine communications requirements and develop communications plan
* Determine quality standards and develop quality plan
* Develop final project plan, gain formal approval &amp; kickoff project</t>
    </r>
  </si>
  <si>
    <r>
      <t xml:space="preserve">Ability to identify, analyze, mitigate and manage risk factors throughout the life cycle of a project
</t>
    </r>
    <r>
      <rPr>
        <b/>
        <sz val="11"/>
        <rFont val="Calibri"/>
        <family val="2"/>
        <scheme val="minor"/>
      </rPr>
      <t>Demonstrated Behaviors</t>
    </r>
    <r>
      <rPr>
        <sz val="11"/>
        <rFont val="Calibri"/>
        <family val="2"/>
        <scheme val="minor"/>
      </rPr>
      <t xml:space="preserve">: </t>
    </r>
    <r>
      <rPr>
        <sz val="10"/>
        <rFont val="Calibri"/>
        <family val="2"/>
        <scheme val="minor"/>
      </rPr>
      <t xml:space="preserve">
* Examine a situation to identify and classify the areas of potential risks 
* Determine the probability of events and the consequences associated with their occurrence to discover the cause, effect and magnitude of the perceived risk
* Develop risk models to analyze various outcomes and mitigations
* Consider various responses to risk based on stakeholders' risk tolerance levels
* Provide a comprehensive list of next steps and alternatives
* Provide prioritized recommendations based on alignment with the objectives of the project
* Develop, maintain and communicate a risk management plan (RAID Log)</t>
    </r>
  </si>
  <si>
    <r>
      <t xml:space="preserve">Enables others to have ownership of their jobs and responsibilities
</t>
    </r>
    <r>
      <rPr>
        <b/>
        <sz val="11"/>
        <rFont val="Calibri"/>
        <family val="2"/>
        <scheme val="minor"/>
      </rPr>
      <t>Demonstrated Behaviors</t>
    </r>
    <r>
      <rPr>
        <sz val="11"/>
        <rFont val="Calibri"/>
        <family val="2"/>
        <scheme val="minor"/>
      </rPr>
      <t xml:space="preserve">: </t>
    </r>
    <r>
      <rPr>
        <sz val="10"/>
        <rFont val="Calibri"/>
        <family val="2"/>
        <scheme val="minor"/>
      </rPr>
      <t xml:space="preserve">
* Encourages others to make their own decisions 
* Encourages others to take responsibility for tasks and projects 
* Gives others the freedom to have control of their tasks and duties 
* Allows others to make mistakes and take risks to learn and grow 
* Delegates responsibility to others based on their ability and potential 
* Provides others with opportunities that challenge them and develop their capabilities 
* Communicates purpose and long-term benefits to empower others to take greater responsibility 
* Provides guidance and support for others as they take on new challenges
* Mentors others rather than instructs in order for other to learn through self evaluation
* Promotes and calls attention to the work done by others to senior leadership</t>
    </r>
  </si>
  <si>
    <r>
      <t xml:space="preserve">Listens attentively and responds to others' ideas and concerns; approaches sensitive issues in non-threatening ways
</t>
    </r>
    <r>
      <rPr>
        <b/>
        <sz val="11"/>
        <rFont val="Calibri"/>
        <family val="2"/>
        <scheme val="minor"/>
      </rPr>
      <t>Demonstrated Behaviors</t>
    </r>
    <r>
      <rPr>
        <sz val="11"/>
        <rFont val="Calibri"/>
        <family val="2"/>
        <scheme val="minor"/>
      </rPr>
      <t xml:space="preserve">: </t>
    </r>
    <r>
      <rPr>
        <sz val="10"/>
        <rFont val="Calibri"/>
        <family val="2"/>
        <scheme val="minor"/>
      </rPr>
      <t xml:space="preserve">
* Listens attentively to others' ideas and concerns 
* Responds to others’ verbalized concerns and feelings 
* Asks questions to clarify others’ concerns and feelings 
* Plans and prepares by anticipating others’ reactions 
* Uses non-verbal cues and body language to identify and interpret others’ concerns and feelings 
* Responds to others’ unspoken concerns and feelings 
* Acknowledges others’ concerns and feelings, in spite of disagreement 
* Approaches others about sensitive issues in non-threatening ways 
* Is considered empathic for others
* Reflects on personal outcomes in order to find self improvment opportunities</t>
    </r>
  </si>
  <si>
    <r>
      <t xml:space="preserve">Accurately assesses problems and effectively and efficiently arrives at excellent solutions 
</t>
    </r>
    <r>
      <rPr>
        <b/>
        <sz val="11"/>
        <rFont val="Calibri"/>
        <family val="2"/>
        <scheme val="minor"/>
      </rPr>
      <t>Demonstrated Behaviors</t>
    </r>
    <r>
      <rPr>
        <sz val="11"/>
        <rFont val="Calibri"/>
        <family val="2"/>
        <scheme val="minor"/>
      </rPr>
      <t xml:space="preserve">: </t>
    </r>
    <r>
      <rPr>
        <sz val="10"/>
        <rFont val="Calibri"/>
        <family val="2"/>
        <scheme val="minor"/>
      </rPr>
      <t xml:space="preserve">
* Asks meaningful and relevant questions to understand problems and potential causes 
* Notices discrepancies and inconsistencies in information related to problems 
* Identifies and evaluates many possible causes for a problem 
* Looks past symptoms to identify the root causes of problems 
* Uses logical, systematic approaches to break down and solve problems 
* Engages others to solve problems collaboratively
* Researches and considers ideas and solutions outside of own expertise
* Creatively comes at problems in new and different ways that lead to innovative solutions 
* Analyzes costs, benefits, risks, and chances for success of potential solutions 
* Breaks down complex problems into their fundamental parts
* Presents complex problems in lauguage and terms that are understood by other to engage in collaboration</t>
    </r>
  </si>
  <si>
    <r>
      <t xml:space="preserve">Ability to employ creative and novel approaches and solutions in a project management setting
Innovation Management is the process of employing creative and novel approaches and solutions in the management setting. Using new technology and encouraging collaboration and creativity are key elements of Innovation Management. 
</t>
    </r>
    <r>
      <rPr>
        <b/>
        <sz val="11"/>
        <rFont val="Calibri"/>
        <family val="2"/>
        <scheme val="minor"/>
      </rPr>
      <t>Demonstrated Behaviors</t>
    </r>
    <r>
      <rPr>
        <sz val="11"/>
        <rFont val="Calibri"/>
        <family val="2"/>
        <scheme val="minor"/>
      </rPr>
      <t xml:space="preserve">: </t>
    </r>
    <r>
      <rPr>
        <sz val="10"/>
        <rFont val="Calibri"/>
        <family val="2"/>
        <scheme val="minor"/>
      </rPr>
      <t xml:space="preserve">
* Develop a strong network of peers for the exchange of ideas, models and wisdom
* Promote effective techniques and high standards for employing technology
maintains awareness of changes it technology and considers its application to project management
* Bring the creative ideas of others to the project
* Demonstrate solid judgment about which creative ideas and suggestions will work
* Encourage the creative process of others
* Facilitate effective brainstorming
* Foster collaboration among industry, government and other organizations to encourage innovation</t>
    </r>
  </si>
  <si>
    <r>
      <t xml:space="preserve">Ability to make sound decisions that take into account project objectives, risks, implications, and values of a project. 
</t>
    </r>
    <r>
      <rPr>
        <b/>
        <sz val="11"/>
        <rFont val="Calibri"/>
        <family val="2"/>
        <scheme val="minor"/>
      </rPr>
      <t>Demonstrated Behaviors</t>
    </r>
    <r>
      <rPr>
        <sz val="11"/>
        <rFont val="Calibri"/>
        <family val="2"/>
        <scheme val="minor"/>
      </rPr>
      <t xml:space="preserve">: </t>
    </r>
    <r>
      <rPr>
        <sz val="10"/>
        <rFont val="Calibri"/>
        <family val="2"/>
        <scheme val="minor"/>
      </rPr>
      <t xml:space="preserve">
* Focuses on objectives and results when considering the various alternatives to a decision 
* Solicits the input of the appropriate people to improve the quality of a decision 
* Makes decisions based on available opportunity and potential risk in the marketplace 
* Foresees the long-range consequences or implications of different options 
* Gathers sufficient information to identify gaps and variances before making a decision 
* Weighs the costs, benefits, risks, and chances for success in a decision </t>
    </r>
  </si>
  <si>
    <r>
      <t xml:space="preserve">Ability to monitor and evaluate project performance against goals, and make adjustments to achieve goals
</t>
    </r>
    <r>
      <rPr>
        <b/>
        <sz val="11"/>
        <rFont val="Calibri"/>
        <family val="2"/>
        <scheme val="minor"/>
      </rPr>
      <t>Demonstrated Behaviors</t>
    </r>
    <r>
      <rPr>
        <sz val="11"/>
        <rFont val="Calibri"/>
        <family val="2"/>
        <scheme val="minor"/>
      </rPr>
      <t xml:space="preserve">: </t>
    </r>
    <r>
      <rPr>
        <sz val="10"/>
        <rFont val="Calibri"/>
        <family val="2"/>
        <scheme val="minor"/>
      </rPr>
      <t xml:space="preserve">
* Pays attention to the quality and quantity of performance 
* Sets clear, well-defined desired outcomes for work activity and tracks progress
* Clearly articulates the definition of done
* Establishes means of measuring performance and objectives 
* Adjusts work activity and desired outcomes based on changes in business strategy 
* Seeks performance feedback from others 
* Addresses performance problems promptly 
* Gives performance feedback to others 
* Establishes plans that break complex projects into their component parts, each with its own timeline </t>
    </r>
  </si>
  <si>
    <r>
      <t xml:space="preserve">Project Control is the process of comparing actual performance with planned performance, analyzing variances, evaluating possible alternatives and taking appropriated corrective action as needed. 
</t>
    </r>
    <r>
      <rPr>
        <b/>
        <sz val="11"/>
        <rFont val="Calibri"/>
        <family val="2"/>
        <scheme val="minor"/>
      </rPr>
      <t>Demonstrated Behaviors</t>
    </r>
    <r>
      <rPr>
        <sz val="11"/>
        <rFont val="Calibri"/>
        <family val="2"/>
        <scheme val="minor"/>
      </rPr>
      <t xml:space="preserve">: </t>
    </r>
    <r>
      <rPr>
        <sz val="10"/>
        <rFont val="Calibri"/>
        <family val="2"/>
        <scheme val="minor"/>
      </rPr>
      <t xml:space="preserve">
* Integrated Change Control - coordinating changes across the entire project
* Scope Verification - formalizing acceptance of the project scope
* Scope Change Control - controlling changes to project scope
* Schedule Control - controlling changes to the project schedule
* Cost Control - controlling changes or unplanned costs to the project budget
* Quality Control - monitoring specific project results to determine if they comply with relevant quality standards and identifying ways to eliminate causes of unsatisfactory performance
* Performance Reporting - collecting and disseminating performance information. This includes status reporting, progress measurement, and forecasting
* Risk Monitoring and Control - new risks, ensuring the execution of risk plans, and evaluating their effectiveness in reducing risk</t>
    </r>
  </si>
  <si>
    <r>
      <t xml:space="preserve">Ability to prioritize and perform project administrative tasks like reports, documentation, status reports, Time &amp; Expense  reports
Project Administration involves the completion of such tasks as time and attendance, audits, procedures, documents, calendering, communications, forms, reports and budgets that are essential to the day-to-day operations of a group or project. This is a critical project management related function that over-arches the entire project management lifecycle.
</t>
    </r>
    <r>
      <rPr>
        <b/>
        <sz val="11"/>
        <rFont val="Calibri"/>
        <family val="2"/>
        <scheme val="minor"/>
      </rPr>
      <t>Demonstrated Behaviors</t>
    </r>
    <r>
      <rPr>
        <sz val="11"/>
        <rFont val="Calibri"/>
        <family val="2"/>
        <scheme val="minor"/>
      </rPr>
      <t xml:space="preserve">: </t>
    </r>
    <r>
      <rPr>
        <sz val="10"/>
        <rFont val="Calibri"/>
        <family val="2"/>
        <scheme val="minor"/>
      </rPr>
      <t xml:space="preserve">
* Complete, in an accurate and timely manner, documents such as time and expense reports, requests for absences, and education forms
* Demonstrate knowledge and understanding of budget control and reporting
Adhere to policies and procedures, including timeframes, for all reports and forms
* Keep managers aware of the status of job responsibilities, projects, and key operational issues through formal and informal communications (e.g. status reports, e-mails, updates at meetings)
* Recommend changes to forms, documents, procedures, policies, etc. that will increase the effectiveness of day-to-day operations</t>
    </r>
  </si>
  <si>
    <r>
      <t xml:space="preserve">Creating a Solution Design involves taking the needs of a client and building a solution that incorporates those needs with existing systems and solutions. 
</t>
    </r>
    <r>
      <rPr>
        <b/>
        <sz val="11"/>
        <rFont val="Calibri"/>
        <family val="2"/>
        <scheme val="minor"/>
      </rPr>
      <t xml:space="preserve">Demonstrated Behaviors: </t>
    </r>
    <r>
      <rPr>
        <sz val="10"/>
        <rFont val="Calibri"/>
        <family val="2"/>
        <scheme val="minor"/>
      </rPr>
      <t xml:space="preserve">
* Considers other programs or projects that may influence this solution
* Shows in-depth knowledge of business process improvement, re-engineering, estimating and measurement concepts 
* Conducts joint requirements planning facilitation skills 
* Develops process map to capture “as-is” and “to be” processes graphically 
* Translates business requirements into technical requirements and communicates them in a way the all stakeholders understands and can easily consum
* Takes into account all factors the stakeholders feel are important (e.g. usability, intuitiveness, etc.) as well as additional factors you have identified
-Understands the application of the technology in the real world</t>
    </r>
  </si>
  <si>
    <r>
      <t xml:space="preserve">Ability to complete the closure of a project including retrospective and final reporting
Completing the closure of the project as stated in the project plan. Closure occurs when a project ends, when a project is terminated before the work is completed or at the end of each project phase.
</t>
    </r>
    <r>
      <rPr>
        <b/>
        <sz val="11"/>
        <rFont val="Calibri"/>
        <family val="2"/>
        <scheme val="minor"/>
      </rPr>
      <t>Demonstrated Behaviors</t>
    </r>
    <r>
      <rPr>
        <sz val="11"/>
        <rFont val="Calibri"/>
        <family val="2"/>
        <scheme val="minor"/>
      </rPr>
      <t xml:space="preserve">: </t>
    </r>
    <r>
      <rPr>
        <sz val="10"/>
        <rFont val="Calibri"/>
        <family val="2"/>
        <scheme val="minor"/>
      </rPr>
      <t xml:space="preserve">
* Conduct, document, share Lessons Learned/Retrospective
* Performs Product/Service verification
* Closes out budget reports and financial accounts
* Delivers final performance reporting
* Publishes and delivers final project close out book
* Creates project archive of documents
* Releases resources</t>
    </r>
  </si>
  <si>
    <r>
      <t xml:space="preserve">Project Execution entails carrying out the project plans by directing performance of the activities through team members. 
</t>
    </r>
    <r>
      <rPr>
        <b/>
        <sz val="10"/>
        <rFont val="Calibri"/>
        <family val="2"/>
        <scheme val="minor"/>
      </rPr>
      <t xml:space="preserve">
</t>
    </r>
    <r>
      <rPr>
        <b/>
        <sz val="12"/>
        <rFont val="Calibri"/>
        <family val="2"/>
        <scheme val="minor"/>
      </rPr>
      <t>Demonstrated Behaviors</t>
    </r>
    <r>
      <rPr>
        <sz val="12"/>
        <rFont val="Calibri"/>
        <family val="2"/>
        <scheme val="minor"/>
      </rPr>
      <t xml:space="preserve">: </t>
    </r>
    <r>
      <rPr>
        <sz val="10"/>
        <rFont val="Calibri"/>
        <family val="2"/>
        <scheme val="minor"/>
      </rPr>
      <t xml:space="preserve">
Assess your ability to execute projects. As an expert, without assistance, you should be able to perform the following: 
* Implement project plan and initiate any adaptations as necessary
* Continues to assess and address risk as the project changes through it's execution lifecycle
* Be aware of, and respond to, any resource, technical or team problems
* Update project progress and respond to management or stakeholder inquiries 
* Be adaptive and manage change productively</t>
    </r>
  </si>
  <si>
    <r>
      <t>Project Integration Management involvs managing the processes required to ensure that the various elements of the project are properly coordinated. It involves making tradeoffs among competing objectives, resources and alternatives to meet stakeholder expectations.</t>
    </r>
    <r>
      <rPr>
        <b/>
        <sz val="10"/>
        <rFont val="Calibri"/>
        <family val="2"/>
        <scheme val="minor"/>
      </rPr>
      <t xml:space="preserve">
</t>
    </r>
    <r>
      <rPr>
        <b/>
        <sz val="11"/>
        <rFont val="Calibri"/>
        <family val="2"/>
        <scheme val="minor"/>
      </rPr>
      <t>Demonstrated Behaviors</t>
    </r>
    <r>
      <rPr>
        <sz val="11"/>
        <rFont val="Calibri"/>
        <family val="2"/>
        <scheme val="minor"/>
      </rPr>
      <t xml:space="preserve">: </t>
    </r>
    <r>
      <rPr>
        <sz val="10"/>
        <rFont val="Calibri"/>
        <family val="2"/>
        <scheme val="minor"/>
      </rPr>
      <t xml:space="preserve">
* Integrates all the pieces of the project into a whole
* Collaboritively creates a project plan in collaboration with the project team
* Depending on methodology:
  - Utilizes a project management schedule tool to visualize task/deliverable dependencies and relationships
  - Applys Earned Value management
  -Develops burn down charts and analysis
  -Repriorities  Back Log based deliverable interdependencies and changing stakeholder priorities
 * Implements project plan approval and execution gates
* Tracks and explains plan drift from original baseline
* Holds cross project kickoff meeting 
* Manages change requests and apply integrated change control
* Forms a cross project change control board
* Takes corrective action </t>
    </r>
  </si>
  <si>
    <r>
      <t xml:space="preserve">Ability to manage project costs including analyzing, estimating, budgeting, tracking and reporting
</t>
    </r>
    <r>
      <rPr>
        <b/>
        <sz val="11"/>
        <rFont val="Calibri"/>
        <family val="2"/>
        <scheme val="minor"/>
      </rPr>
      <t>Demonstrated Behaviors</t>
    </r>
    <r>
      <rPr>
        <sz val="11"/>
        <rFont val="Calibri"/>
        <family val="2"/>
        <scheme val="minor"/>
      </rPr>
      <t xml:space="preserve">: </t>
    </r>
    <r>
      <rPr>
        <sz val="10"/>
        <rFont val="Calibri"/>
        <family val="2"/>
        <scheme val="minor"/>
      </rPr>
      <t xml:space="preserve">
* Use WBS to determine quantity, quality, &amp; use of resources required
* Use historical data to estimate required resources
* Develop detailed cost estimates
* Performs cost/benefits analyses to justify changes
* Develop and manage budget
* Includes cost in risk analysis
* Understands the orginazations capital and operational cost identification method and tags budget items accordingly</t>
    </r>
  </si>
  <si>
    <r>
      <t xml:space="preserve">Ability to plan, solicit, administer and close out contracts necessary to support a project.  Assess your ability to determine your procurement needs, whereby goods and services may have to be procured from outside sources for a project, and to effectively administer the related contract. 
</t>
    </r>
    <r>
      <rPr>
        <b/>
        <sz val="11"/>
        <rFont val="Calibri"/>
        <family val="2"/>
        <scheme val="minor"/>
      </rPr>
      <t>Demonstrated Behaviors</t>
    </r>
    <r>
      <rPr>
        <sz val="11"/>
        <rFont val="Calibri"/>
        <family val="2"/>
        <scheme val="minor"/>
      </rPr>
      <t xml:space="preserve">: </t>
    </r>
    <r>
      <rPr>
        <sz val="10"/>
        <rFont val="Calibri"/>
        <family val="2"/>
        <scheme val="minor"/>
      </rPr>
      <t xml:space="preserve">
* Identifies factors that influence procurement planning
* Determines design and performance specifications for a project
* Creates a procurement management plan
* Completes the steps involved in the solicitation process
* Maintains and manages contract administration responsibilities
* Develops a system for handling contractual changes
* Determine when a contract should be terminated
* Complete contract close-out responsibilities
</t>
    </r>
  </si>
  <si>
    <r>
      <t xml:space="preserve">Ability to make effective use of project personnel; organizational planning, staff acquisition, team development, manage staff matrix reporting.  Managing human resources at the project level requires making the most effective use of personnel involved with a specific project. It consists of organizational planning, staff acquisition, and team development.
</t>
    </r>
    <r>
      <rPr>
        <b/>
        <sz val="10"/>
        <rFont val="Calibri"/>
        <family val="2"/>
        <scheme val="minor"/>
      </rPr>
      <t>Demonstrated Behaviors</t>
    </r>
    <r>
      <rPr>
        <sz val="10"/>
        <rFont val="Calibri"/>
        <family val="2"/>
        <scheme val="minor"/>
      </rPr>
      <t>:
* Prepare an organizational plan for a project team.
* Assign and manage roles within a project team.
* Develop roles and responsibilities matrix.
* Apply staff-evaluation and project-selection techniques in a project environment.
* Acquire project teams within and outside an organization.
* Evaluate an existing staff pool and recruit project team members.
* Motivate a project team to perform to the highest possible standard.</t>
    </r>
  </si>
  <si>
    <r>
      <t xml:space="preserve">Vendor Management is the ability to work with multiple vendors to achieve business objectives. It requires a combination of skills including relationship building, communications, contract management, and quality control. 
</t>
    </r>
    <r>
      <rPr>
        <b/>
        <sz val="11"/>
        <rFont val="Calibri"/>
        <family val="2"/>
        <scheme val="minor"/>
      </rPr>
      <t>Demonstrated Behaviors</t>
    </r>
    <r>
      <rPr>
        <sz val="11"/>
        <rFont val="Calibri"/>
        <family val="2"/>
        <scheme val="minor"/>
      </rPr>
      <t>:</t>
    </r>
    <r>
      <rPr>
        <sz val="10"/>
        <rFont val="Calibri"/>
        <family val="2"/>
        <scheme val="minor"/>
      </rPr>
      <t xml:space="preserve">
* Maintain open communications with vendor representatives. 
* Investigate various vendors and isolate those best suited to assist you in achieving your business objectives.
* Prepare a brief, select a vendor, and reach agreement on terms and conditions for a contract. 
* Manage vendors for successful implementation.
* Ensure vendor communication, status and transparency on the project.
* Integrate vendor into project team.
* Terminate contracts and relationships as necessary in a professional, straightforward manner. 
</t>
    </r>
  </si>
  <si>
    <r>
      <t xml:space="preserve">Ability to initiate a project, including development of all required initiation and planning deliverables.
</t>
    </r>
    <r>
      <rPr>
        <b/>
        <sz val="11"/>
        <rFont val="Calibri"/>
        <family val="2"/>
        <scheme val="minor"/>
      </rPr>
      <t>Demonstrated Behaviors</t>
    </r>
    <r>
      <rPr>
        <sz val="11"/>
        <rFont val="Calibri"/>
        <family val="2"/>
        <scheme val="minor"/>
      </rPr>
      <t>:</t>
    </r>
    <r>
      <rPr>
        <sz val="10"/>
        <rFont val="Calibri"/>
        <family val="2"/>
        <scheme val="minor"/>
      </rPr>
      <t xml:space="preserve">
* Ability to develop a business case using various inputs from business to determine business need
* Collection of historical data to inform project strategy
* Identify sponsor, key stakeholders, and project team
* Determination of project objectives.
* Determination of high-level deliverables.
* Determination of high-level constraints and assumptions.
* Identify intial risks and determine mitigations.
* High-level RACI
* Determination of high-level resource requirements.
* Development and finalization of project charter.
* Determine project governance model.</t>
    </r>
  </si>
  <si>
    <r>
      <t xml:space="preserve">Quality Assurance involves planning and controlling a project in an effort to satisfy the intended needs and objectives. 
</t>
    </r>
    <r>
      <rPr>
        <b/>
        <sz val="11"/>
        <rFont val="Calibri"/>
        <family val="2"/>
        <scheme val="minor"/>
      </rPr>
      <t>Demonstrated Behaviors</t>
    </r>
    <r>
      <rPr>
        <sz val="11"/>
        <rFont val="Calibri"/>
        <family val="2"/>
        <scheme val="minor"/>
      </rPr>
      <t>:</t>
    </r>
    <r>
      <rPr>
        <sz val="10"/>
        <rFont val="Calibri"/>
        <family val="2"/>
        <scheme val="minor"/>
      </rPr>
      <t xml:space="preserve">
* Define quality terms and concepts, and summarize methods to measure quality outcomes. 
* Discuss the relationship between quality and people in the project team. 
* Develop quality control systems. 
* Perform specific planning activities that positively impact project quality. 
* Identify procurement issues that impact project quality.
* Identify and meet specific conditions to facilitate completion of a credible audit. 
* Analyze the trade-off between quality and schedule timeliness. 
* Identify areas of a project in which cost can be reduced while maintaining quality.</t>
    </r>
  </si>
  <si>
    <r>
      <t xml:space="preserve">Ability to implement processes to ensure that the project includes all the work and only the work required for project success; includes the ability to oversee the development of requirements that are clear, well-structured, traceable and testable
Project Scope Management includes the processes required to ensure that the project includes all the work and only the work required to complete the project successfully. 
</t>
    </r>
    <r>
      <rPr>
        <b/>
        <sz val="10"/>
        <rFont val="Calibri"/>
        <family val="2"/>
        <scheme val="minor"/>
      </rPr>
      <t xml:space="preserve">
</t>
    </r>
    <r>
      <rPr>
        <b/>
        <sz val="11"/>
        <rFont val="Calibri"/>
        <family val="2"/>
        <scheme val="minor"/>
      </rPr>
      <t>Demonstrated Behaviors</t>
    </r>
    <r>
      <rPr>
        <sz val="11"/>
        <rFont val="Calibri"/>
        <family val="2"/>
        <scheme val="minor"/>
      </rPr>
      <t xml:space="preserve">: </t>
    </r>
    <r>
      <rPr>
        <sz val="10"/>
        <rFont val="Calibri"/>
        <family val="2"/>
        <scheme val="minor"/>
      </rPr>
      <t xml:space="preserve">
* Document both in and out of scope for the project.
* Develop a scope management plan.
* Manage by objectives.
* Continually validates scope.
* Identify different stakeholders' views regarding a project scope.
* Prepare and develop a work breakdown structure (WBS).
* Develop requirements that are comprehensive, clear, well structured, traceable and testable.
* Use the requirements to identify specific project deliverables.
* Document and explain any changes to the initial requirements.
* Exercises control over the project scope to avoid "scope creep" through identified scope change management process</t>
    </r>
  </si>
  <si>
    <r>
      <t xml:space="preserve">Ability to meet project timelines through effective time management, prioritize project activities, identify dependencies, and estimate duration as well as visualizing the project timeline for others.
</t>
    </r>
    <r>
      <rPr>
        <b/>
        <sz val="11"/>
        <rFont val="Calibri"/>
        <family val="2"/>
        <scheme val="minor"/>
      </rPr>
      <t>Demonstrated Behaviors</t>
    </r>
    <r>
      <rPr>
        <sz val="11"/>
        <rFont val="Calibri"/>
        <family val="2"/>
        <scheme val="minor"/>
      </rPr>
      <t xml:space="preserve">: </t>
    </r>
    <r>
      <rPr>
        <sz val="10"/>
        <rFont val="Calibri"/>
        <family val="2"/>
        <scheme val="minor"/>
      </rPr>
      <t xml:space="preserve">
* Prioritize activities according to mandatory, discretionary, and external dependencies.
* Convert an activity list into a network diagram.
* Define project task predicessors and lag.
* Estimate activity duration and calculate expected activity completion time.
* Calculate project duration using a project's critical path.
* Use schedule updates to maintain schedule control.
* Calculate schedule variance.
* Establishes sprint goals based on backlog and sprint duration </t>
    </r>
  </si>
  <si>
    <r>
      <t xml:space="preserve">Engage stakeholders proactively and to the degree needed to contribute to project success and customer satisfaction.
</t>
    </r>
    <r>
      <rPr>
        <b/>
        <sz val="10"/>
        <rFont val="Calibri"/>
        <family val="2"/>
        <scheme val="minor"/>
      </rPr>
      <t>Demonstrated Behaviors</t>
    </r>
    <r>
      <rPr>
        <sz val="10"/>
        <rFont val="Calibri"/>
        <family val="2"/>
        <scheme val="minor"/>
      </rPr>
      <t>:
* Identify and analyze project stakeholders to understand influence, interest, and concerns in project so they can effectively be engaged.
* Develop stakeholder management strategy plan.
* Able to communicate with stakeholder groups about project using a variety of methods and channels, determining how, when, how often, and under what circumstances they should and want to be engaged. 
* Proactively engage stakeholders and stakeholder relationships throughout the project to minimize potential negative impacts and maximize positive impacts.</t>
    </r>
  </si>
  <si>
    <t>Project Stakeholder Management</t>
  </si>
  <si>
    <t>Experts</t>
  </si>
  <si>
    <t xml:space="preserve">The "Results by Assessor Group" chart gives you a high level comparison for the total rating received.  The comparison shows how you and your cohorts rated your overal companency as well as allows you to compare against industry experts overall rating expectation for your role. 
If you and/or your cohorts' over all rating is significatly different than the expectation of industry experts you may be catagorized at the wrong job.  This may indicate you are ready for a job title realignment.  However use this in combination with the other charts to see what areas specificaly exceed our expert's expectations. </t>
  </si>
  <si>
    <t>Self-Assessment</t>
  </si>
  <si>
    <t>The "Comparison of: Self and Cohort Assessment Average over Expert" graph compares you and your cohorts average rating of each individual compenancy against that of the industry experts.    The "Average" is a based on adding up your rating with the ratings of your included cohorts and than dividing by the number ratings to produce an overall average rating.
Use this information to prioritize which compatencies to work on.  Determine how much improvement you want to make and see if any ratings are significantly miss aligned with how you and your cohorts view your job title.</t>
  </si>
  <si>
    <t>The "Comparison of: Self-Assessment over Expert Ideal" graph compares you against the industry experts' ideal rating of each individual compenancy for your job title.  
Use this information to prioritize which compatencies to work on.  Determine how much improvement you want to make and see if any ratings are significantly miss aligned with your idea of your job title.</t>
  </si>
  <si>
    <t xml:space="preserve">The "Comparison of: Self-Assessment over Cohort Average" is intended to give you visibility into where your opinion of your compancies may differ from others.  Use this information to ask why there is a difference of opinion.  Is the gap real or only percieved?  What can you do to close the gap?
The more input you recieve for from other the more benifical the assessment.  Request as many of your cohorts as possible to fill our your assessment in order to gain a fuller more accurate accounting of your competancy levels.   </t>
  </si>
  <si>
    <t>PM Templates</t>
  </si>
  <si>
    <t>Digital Tools</t>
  </si>
  <si>
    <r>
      <rPr>
        <i/>
        <sz val="11"/>
        <color rgb="FF000000"/>
        <rFont val="Calibri"/>
        <family val="2"/>
      </rPr>
      <t xml:space="preserve">The Team Handbook </t>
    </r>
    <r>
      <rPr>
        <sz val="11"/>
        <color rgb="FF000000"/>
        <rFont val="Calibri"/>
        <family val="2"/>
      </rPr>
      <t>by Peter R. Scholtes. (aka: Joiner Team Handbook)</t>
    </r>
  </si>
  <si>
    <t>The Noun Project - icons for anything</t>
  </si>
  <si>
    <t>https://nounproject.com</t>
  </si>
  <si>
    <t xml:space="preserve">Project Management Rebooted Toolbox -project management templates and guides </t>
  </si>
  <si>
    <t>https://www.kellyschactler.com/free-toolbox</t>
  </si>
  <si>
    <r>
      <rPr>
        <i/>
        <sz val="11"/>
        <color rgb="FF000000"/>
        <rFont val="Calibri"/>
        <family val="2"/>
      </rPr>
      <t xml:space="preserve">The Memory Jogger Plus </t>
    </r>
    <r>
      <rPr>
        <sz val="11"/>
        <color rgb="FF000000"/>
        <rFont val="Calibri"/>
        <family val="2"/>
      </rPr>
      <t>(Featuring the Seven Management and Planning Tools) by Michael Brassard</t>
    </r>
  </si>
  <si>
    <t xml:space="preserve">Lucid Chart -  similar to Visio with lots of templates for mind maps, swim lanes, work flows and org charts. </t>
  </si>
  <si>
    <t>https://lucidchart.com</t>
  </si>
  <si>
    <t>CDC Template Library - best kept government secret!</t>
  </si>
  <si>
    <t>https://www2.cdc.gov/cdcup/library/matrix/default.htm</t>
  </si>
  <si>
    <r>
      <rPr>
        <i/>
        <sz val="11"/>
        <color rgb="FF000000"/>
        <rFont val="Calibri"/>
        <family val="2"/>
      </rPr>
      <t xml:space="preserve">To Sell Is Human </t>
    </r>
    <r>
      <rPr>
        <sz val="11"/>
        <color rgb="FF000000"/>
        <rFont val="Calibri"/>
        <family val="2"/>
      </rPr>
      <t>by Daniel H. Pink</t>
    </r>
  </si>
  <si>
    <t>https://pexels.com</t>
  </si>
  <si>
    <r>
      <rPr>
        <i/>
        <sz val="11"/>
        <color rgb="FF000000"/>
        <rFont val="Calibri"/>
        <family val="2"/>
      </rPr>
      <t xml:space="preserve">The Goal </t>
    </r>
    <r>
      <rPr>
        <sz val="11"/>
        <color rgb="FF000000"/>
        <rFont val="Calibri"/>
        <family val="2"/>
      </rPr>
      <t>by Eliyahu M. Goldratt</t>
    </r>
  </si>
  <si>
    <t>Canva – color wheel picker for complementary colors</t>
  </si>
  <si>
    <t>https://canva.com/colors/color-wheel</t>
  </si>
  <si>
    <r>
      <rPr>
        <i/>
        <sz val="11"/>
        <color rgb="FF000000"/>
        <rFont val="Calibri"/>
        <family val="2"/>
      </rPr>
      <t>The Five Dysfunctions of a Team</t>
    </r>
    <r>
      <rPr>
        <sz val="11"/>
        <color rgb="FF000000"/>
        <rFont val="Calibri"/>
        <family val="2"/>
      </rPr>
      <t xml:space="preserve"> by Patrick Lencioni</t>
    </r>
  </si>
  <si>
    <r>
      <rPr>
        <sz val="11"/>
        <rFont val="Calibri"/>
        <family val="2"/>
        <scheme val="minor"/>
      </rPr>
      <t xml:space="preserve">Smartsheet - </t>
    </r>
    <r>
      <rPr>
        <sz val="11"/>
        <color rgb="FF000000"/>
        <rFont val="Calibri"/>
        <family val="2"/>
      </rPr>
      <t>Full model project collaboration, scheduling &amp; tracking tool.</t>
    </r>
  </si>
  <si>
    <t xml:space="preserve">https://smartsheet.com/
</t>
  </si>
  <si>
    <r>
      <rPr>
        <i/>
        <sz val="11"/>
        <color rgb="FF000000"/>
        <rFont val="Calibri"/>
        <family val="2"/>
      </rPr>
      <t>X-Teams</t>
    </r>
    <r>
      <rPr>
        <sz val="11"/>
        <color rgb="FF000000"/>
        <rFont val="Calibri"/>
        <family val="2"/>
      </rPr>
      <t xml:space="preserve"> by Deborah Ancona and Henrik Bresman</t>
    </r>
  </si>
  <si>
    <t>https://basecamp.com/</t>
  </si>
  <si>
    <t>Webcasts/Podcasts </t>
  </si>
  <si>
    <r>
      <rPr>
        <i/>
        <sz val="11"/>
        <color rgb="FF000000"/>
        <rFont val="Calibri"/>
        <family val="2"/>
      </rPr>
      <t xml:space="preserve">The Emotionally Intelligent Team: Understanding and Developing the Behaviors of Success </t>
    </r>
    <r>
      <rPr>
        <sz val="11"/>
        <color rgb="FF000000"/>
        <rFont val="Calibri"/>
        <family val="2"/>
      </rPr>
      <t>by Marcia Hughes and James Bradford-Terrell</t>
    </r>
  </si>
  <si>
    <r>
      <rPr>
        <sz val="11"/>
        <rFont val="Calibri"/>
        <family val="2"/>
        <scheme val="minor"/>
      </rPr>
      <t xml:space="preserve">Mural: </t>
    </r>
    <r>
      <rPr>
        <sz val="11"/>
        <color rgb="FF000000"/>
        <rFont val="Calibri"/>
        <family val="2"/>
      </rPr>
      <t>Visual thinking and collaboration tool for remote teams.</t>
    </r>
  </si>
  <si>
    <t>https://mural.co/</t>
  </si>
  <si>
    <t>https://myprojecthell.com</t>
  </si>
  <si>
    <r>
      <rPr>
        <i/>
        <sz val="11"/>
        <color rgb="FF000000"/>
        <rFont val="Calibri"/>
        <family val="2"/>
      </rPr>
      <t>Tribal Leadership</t>
    </r>
    <r>
      <rPr>
        <sz val="11"/>
        <color rgb="FF000000"/>
        <rFont val="Calibri"/>
        <family val="2"/>
      </rPr>
      <t xml:space="preserve"> by Dave Logan, Halee Fischer-Wright, and John King</t>
    </r>
  </si>
  <si>
    <r>
      <rPr>
        <sz val="11"/>
        <rFont val="Calibri"/>
        <family val="2"/>
        <scheme val="minor"/>
      </rPr>
      <t xml:space="preserve">Asana: </t>
    </r>
    <r>
      <rPr>
        <sz val="11"/>
        <color rgb="FF000000"/>
        <rFont val="Calibri"/>
        <family val="2"/>
      </rPr>
      <t>Robust project management collaboration tool.</t>
    </r>
  </si>
  <si>
    <t xml:space="preserve">https://asana.com/ </t>
  </si>
  <si>
    <t>Discover powerful stories, conversations, resources and community to help you find and live your best life now!</t>
  </si>
  <si>
    <t>https://goodlifeproject.com</t>
  </si>
  <si>
    <t>Influencing Virtual Teams 17 Tactics That Get Things Done with Your Remote Employees by Hassan Osman</t>
  </si>
  <si>
    <r>
      <rPr>
        <sz val="11"/>
        <rFont val="Calibri"/>
        <family val="2"/>
        <scheme val="minor"/>
      </rPr>
      <t xml:space="preserve">Miro: </t>
    </r>
    <r>
      <rPr>
        <sz val="11"/>
        <color rgb="FF000000"/>
        <rFont val="Calibri"/>
        <family val="2"/>
      </rPr>
      <t>Visual thinking and collaboration tool for remote teams.</t>
    </r>
  </si>
  <si>
    <t>https://miro.com</t>
  </si>
  <si>
    <t>Mindset: The New Psychology of Success by Carolyn Dweck </t>
  </si>
  <si>
    <t>An awesome trivia generator for the times you want to introduce a little novelty into your meetings.</t>
  </si>
  <si>
    <t>https://www.randomtriviagenerator.com/#/</t>
  </si>
  <si>
    <t>Emotional Intelligence by Daniel Goleman</t>
  </si>
  <si>
    <r>
      <rPr>
        <i/>
        <sz val="11"/>
        <color rgb="FF000000"/>
        <rFont val="Calibri"/>
        <family val="2"/>
      </rPr>
      <t xml:space="preserve">The Art of Teamwork Guide </t>
    </r>
    <r>
      <rPr>
        <sz val="11"/>
        <color rgb="FF000000"/>
        <rFont val="Calibri"/>
        <family val="2"/>
      </rPr>
      <t>by Microsoft Teams &amp; Ideo</t>
    </r>
  </si>
  <si>
    <t>https://www.microsoft.com/en-us/microsoft-365/microsoft-teams/art-of-teamwork-guide</t>
  </si>
  <si>
    <t>Fast Forward MBA in Project Management by Eric Verzhuh</t>
  </si>
  <si>
    <t>Fierce Conversations by Susan Scott</t>
  </si>
  <si>
    <t>Recommended Training</t>
  </si>
  <si>
    <t>Getting to Yes by Roger Fisher and William L. Ury</t>
  </si>
  <si>
    <t>This website offers an alternative way to approach and design how people work together. It provides a menu of thirty-three Liberating Structures to replace or complement conventional practices.</t>
  </si>
  <si>
    <t>https://liberatingstructures.com</t>
  </si>
  <si>
    <t>Design Thinking Workshops from Luma Institute</t>
  </si>
  <si>
    <t>https://luma-institute.com</t>
  </si>
  <si>
    <r>
      <rPr>
        <i/>
        <sz val="11"/>
        <rFont val="Calibri"/>
        <family val="2"/>
      </rPr>
      <t>Never Split the Difference</t>
    </r>
    <r>
      <rPr>
        <sz val="11"/>
        <rFont val="Calibri"/>
        <family val="2"/>
      </rPr>
      <t xml:space="preserve"> by Chris Voss</t>
    </r>
  </si>
  <si>
    <r>
      <rPr>
        <sz val="11"/>
        <rFont val="Calibri"/>
        <family val="2"/>
        <scheme val="minor"/>
      </rPr>
      <t xml:space="preserve">PMP Deep Dive: </t>
    </r>
    <r>
      <rPr>
        <sz val="11"/>
        <color rgb="FF000000"/>
        <rFont val="Calibri"/>
        <family val="2"/>
      </rPr>
      <t xml:space="preserve">PMP Prep on-demand prep course by Eric Verzhuh in partnership with Tony Johnson/Crosswinds. 
Use code PMReboot150 to get $150 off the course fee. </t>
    </r>
  </si>
  <si>
    <t>https://www.pmpdeepdive.com/</t>
  </si>
  <si>
    <t>https://masterclass.com</t>
  </si>
  <si>
    <t>Prosci Change Management Training</t>
  </si>
  <si>
    <t>https://prosci.com</t>
  </si>
  <si>
    <t>Scrum, Product Owner, Product Manager Training</t>
  </si>
  <si>
    <t>https://www.agilealliance.org/sponsors/scrum-alliance/</t>
  </si>
  <si>
    <t xml:space="preserve">Project Management Success Accelerator
</t>
  </si>
  <si>
    <t>https://kellyschactler.com/enroll</t>
  </si>
  <si>
    <t>Kelly Schactler/Project Management Rebooted</t>
  </si>
  <si>
    <t>https://kellyschactler.com</t>
  </si>
  <si>
    <t>Cylient - organizational based leadership coaching</t>
  </si>
  <si>
    <t>https://www.cylient.com/coaching-in-the-moment/</t>
  </si>
  <si>
    <t xml:space="preserve">My Project Hell: Paul and Kelly's bi-weekly 20 minute webcast where they do away with the corporate jargon and tackle issues in project management with real solutions for real project problems. </t>
  </si>
  <si>
    <t xml:space="preserve"> Learn from the most inspiring artists, leaders, and icons in the world.  The following three should be at the top of your list to watch:
      Texas style BBQ Aaron Franklin 
      The Art of Negotiation with Chris Voss
      Sales and Persuasion with Dan Pink</t>
  </si>
  <si>
    <r>
      <rPr>
        <i/>
        <sz val="11"/>
        <rFont val="Calibri"/>
        <family val="2"/>
      </rPr>
      <t xml:space="preserve">Datacenter Migration using the ROPE Framework: Results Oriented Project Execution by Paul Thompson
</t>
    </r>
    <r>
      <rPr>
        <u/>
        <sz val="11"/>
        <color theme="10"/>
        <rFont val="Calibri"/>
        <family val="2"/>
      </rPr>
      <t xml:space="preserve">https://www.amazon.com/Datacenter-Migration-using-ROPE-Framework/dp/0359462979 </t>
    </r>
  </si>
  <si>
    <t>The Phoenix Project: A Novel about IT, DevOps, and Helping Your Business Win by by Gene Kim, Kevin Behr, and George Spafford</t>
  </si>
  <si>
    <t xml:space="preserve">Pexels - royalty free images </t>
  </si>
  <si>
    <r>
      <rPr>
        <sz val="11"/>
        <rFont val="Calibri"/>
        <family val="2"/>
        <scheme val="minor"/>
      </rPr>
      <t xml:space="preserve">Basecamp: </t>
    </r>
    <r>
      <rPr>
        <sz val="11"/>
        <color rgb="FF000000"/>
        <rFont val="Calibri"/>
        <family val="2"/>
      </rPr>
      <t>Basic project collaboration tool.</t>
    </r>
  </si>
  <si>
    <t>https://blog.metagyre.com/</t>
  </si>
  <si>
    <t xml:space="preserve">Project portfolio management office blog - industry information for project, program, and portfolio leaders.  </t>
  </si>
  <si>
    <t>https://projectportfoliomanagementoffice.com/</t>
  </si>
  <si>
    <t xml:space="preserve">Metagyre blog - industry information for project, program, and portfolio leaders focused on strategic execution.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</si>
</sst>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0"/>
      <name val="Arial"/>
    </font>
    <font>
      <sz val="8"/>
      <name val="Arial"/>
      <family val="2"/>
    </font>
    <font>
      <sz val="10"/>
      <name val="Calibri"/>
      <family val="2"/>
      <scheme val="minor"/>
    </font>
    <font>
      <b/>
      <sz val="10"/>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sz val="10"/>
      <name val="Arial"/>
      <family val="2"/>
    </font>
    <font>
      <sz val="11"/>
      <name val="Calibri"/>
      <family val="2"/>
    </font>
    <font>
      <sz val="10"/>
      <color theme="0"/>
      <name val="Arial"/>
      <family val="2"/>
    </font>
    <font>
      <b/>
      <sz val="12"/>
      <name val="Arial"/>
      <family val="2"/>
    </font>
    <font>
      <b/>
      <sz val="11"/>
      <color theme="0"/>
      <name val="Calibri"/>
      <family val="2"/>
      <scheme val="minor"/>
    </font>
    <font>
      <sz val="11"/>
      <color theme="0"/>
      <name val="Calibri"/>
      <family val="2"/>
      <scheme val="minor"/>
    </font>
    <font>
      <u/>
      <sz val="10"/>
      <color theme="10"/>
      <name val="Arial"/>
      <family val="2"/>
    </font>
    <font>
      <sz val="16"/>
      <name val="Arial"/>
      <family val="2"/>
    </font>
    <font>
      <b/>
      <sz val="14"/>
      <name val="Calibri"/>
      <family val="2"/>
      <scheme val="minor"/>
    </font>
    <font>
      <b/>
      <sz val="18"/>
      <name val="Calibri"/>
      <family val="2"/>
      <scheme val="minor"/>
    </font>
    <font>
      <sz val="13"/>
      <color rgb="FF000000"/>
      <name val="Lucida Grande"/>
      <family val="2"/>
    </font>
    <font>
      <b/>
      <sz val="14"/>
      <color rgb="FFE46C0A"/>
      <name val="Calibri"/>
      <family val="2"/>
    </font>
    <font>
      <sz val="11"/>
      <name val="Arial"/>
      <family val="2"/>
    </font>
    <font>
      <sz val="11"/>
      <color rgb="FF000000"/>
      <name val="Calibri"/>
      <family val="2"/>
    </font>
    <font>
      <u/>
      <sz val="11"/>
      <color theme="10"/>
      <name val="Arial"/>
      <family val="2"/>
    </font>
    <font>
      <i/>
      <sz val="11"/>
      <color rgb="FF000000"/>
      <name val="Calibri"/>
      <family val="2"/>
    </font>
    <font>
      <u/>
      <sz val="11"/>
      <color theme="10"/>
      <name val="Calibri"/>
      <family val="2"/>
    </font>
    <font>
      <sz val="11"/>
      <name val="Wingdings"/>
      <charset val="2"/>
    </font>
    <font>
      <u/>
      <sz val="11"/>
      <color rgb="FF000000"/>
      <name val="Calibri"/>
      <family val="2"/>
    </font>
    <font>
      <i/>
      <sz val="11"/>
      <name val="Calibri"/>
      <family val="2"/>
    </font>
    <font>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4"/>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4">
    <xf numFmtId="0" fontId="0" fillId="0" borderId="0"/>
    <xf numFmtId="43" fontId="8" fillId="0" borderId="0" applyFont="0" applyFill="0" applyBorder="0" applyAlignment="0" applyProtection="0"/>
    <xf numFmtId="0" fontId="14" fillId="0" borderId="0" applyNumberFormat="0" applyFill="0" applyBorder="0" applyAlignment="0" applyProtection="0"/>
    <xf numFmtId="0" fontId="8" fillId="0" borderId="0"/>
  </cellStyleXfs>
  <cellXfs count="142">
    <xf numFmtId="0" fontId="0" fillId="0" borderId="0" xfId="0"/>
    <xf numFmtId="0" fontId="6" fillId="2" borderId="1"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2" xfId="0" applyFont="1" applyFill="1" applyBorder="1" applyAlignment="1">
      <alignment horizontal="center" vertical="top" wrapText="1"/>
    </xf>
    <xf numFmtId="0" fontId="2" fillId="2" borderId="15" xfId="0" applyFont="1" applyFill="1" applyBorder="1" applyAlignment="1">
      <alignment vertical="top" wrapText="1"/>
    </xf>
    <xf numFmtId="0" fontId="2" fillId="2" borderId="15" xfId="0" applyFont="1" applyFill="1" applyBorder="1" applyAlignment="1">
      <alignment horizontal="left" vertical="top" wrapText="1"/>
    </xf>
    <xf numFmtId="0" fontId="2" fillId="2" borderId="16" xfId="0" applyFont="1" applyFill="1" applyBorder="1" applyAlignment="1">
      <alignment vertical="top" wrapText="1"/>
    </xf>
    <xf numFmtId="0" fontId="2" fillId="2" borderId="0" xfId="0" applyFont="1" applyFill="1"/>
    <xf numFmtId="0" fontId="2" fillId="2" borderId="0" xfId="0" applyFont="1" applyFill="1" applyAlignment="1">
      <alignment horizontal="center"/>
    </xf>
    <xf numFmtId="0" fontId="7" fillId="2" borderId="0" xfId="0" applyFont="1" applyFill="1" applyAlignment="1">
      <alignment horizontal="center" vertical="top" wrapText="1"/>
    </xf>
    <xf numFmtId="0" fontId="2" fillId="2" borderId="0" xfId="0" applyFont="1" applyFill="1" applyAlignment="1">
      <alignment wrapText="1"/>
    </xf>
    <xf numFmtId="0" fontId="5" fillId="2" borderId="0" xfId="0" applyFont="1" applyFill="1"/>
    <xf numFmtId="0" fontId="7" fillId="2" borderId="0" xfId="0" applyFont="1" applyFill="1"/>
    <xf numFmtId="0" fontId="8" fillId="0" borderId="0" xfId="0" applyFont="1"/>
    <xf numFmtId="43" fontId="0" fillId="0" borderId="0" xfId="1" applyFont="1" applyAlignment="1"/>
    <xf numFmtId="0" fontId="7" fillId="2" borderId="24" xfId="0" applyFont="1" applyFill="1" applyBorder="1"/>
    <xf numFmtId="0" fontId="7" fillId="2" borderId="24" xfId="0" applyFont="1" applyFill="1" applyBorder="1" applyAlignment="1">
      <alignment wrapText="1"/>
    </xf>
    <xf numFmtId="0" fontId="2" fillId="2" borderId="26" xfId="0" applyFont="1" applyFill="1" applyBorder="1"/>
    <xf numFmtId="0" fontId="7" fillId="2" borderId="13" xfId="0" applyFont="1" applyFill="1" applyBorder="1" applyAlignment="1">
      <alignment wrapText="1"/>
    </xf>
    <xf numFmtId="0" fontId="7" fillId="2" borderId="14" xfId="0" applyFont="1" applyFill="1" applyBorder="1" applyAlignment="1">
      <alignment wrapText="1"/>
    </xf>
    <xf numFmtId="0" fontId="9" fillId="6" borderId="0" xfId="0" applyFont="1" applyFill="1" applyAlignment="1">
      <alignment horizontal="left" vertical="top"/>
    </xf>
    <xf numFmtId="0" fontId="10" fillId="7" borderId="0" xfId="0" applyFont="1" applyFill="1" applyAlignment="1">
      <alignment horizontal="left" vertical="top"/>
    </xf>
    <xf numFmtId="43" fontId="4" fillId="4" borderId="27" xfId="1" applyFont="1" applyFill="1" applyBorder="1" applyAlignment="1">
      <alignment horizontal="left" vertical="center"/>
    </xf>
    <xf numFmtId="43" fontId="4" fillId="4" borderId="23" xfId="1" applyFont="1" applyFill="1" applyBorder="1" applyAlignment="1">
      <alignment horizontal="left" vertical="center"/>
    </xf>
    <xf numFmtId="43" fontId="4" fillId="4" borderId="31" xfId="1" applyFont="1" applyFill="1" applyBorder="1" applyAlignment="1">
      <alignment horizontal="center" vertical="center"/>
    </xf>
    <xf numFmtId="43" fontId="4" fillId="4" borderId="32" xfId="1" applyFont="1" applyFill="1" applyBorder="1" applyAlignment="1">
      <alignment horizontal="center" vertical="center"/>
    </xf>
    <xf numFmtId="43" fontId="4" fillId="4" borderId="33" xfId="1" applyFont="1" applyFill="1" applyBorder="1" applyAlignment="1">
      <alignment horizontal="center" vertical="center"/>
    </xf>
    <xf numFmtId="0" fontId="4" fillId="4" borderId="1" xfId="0" applyFont="1" applyFill="1" applyBorder="1" applyAlignment="1">
      <alignment horizontal="center" vertical="center" wrapText="1"/>
    </xf>
    <xf numFmtId="43" fontId="4" fillId="4" borderId="1" xfId="1"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0" borderId="27" xfId="0" applyBorder="1"/>
    <xf numFmtId="2" fontId="7" fillId="0" borderId="27" xfId="1" applyNumberFormat="1" applyFont="1" applyFill="1" applyBorder="1" applyAlignment="1">
      <alignment vertical="top" wrapText="1"/>
    </xf>
    <xf numFmtId="2" fontId="8" fillId="0" borderId="27" xfId="1" applyNumberFormat="1" applyFont="1" applyFill="1" applyBorder="1" applyAlignment="1"/>
    <xf numFmtId="2" fontId="8" fillId="0" borderId="27" xfId="1" applyNumberFormat="1" applyFont="1" applyFill="1" applyBorder="1" applyAlignment="1">
      <alignment horizontal="right"/>
    </xf>
    <xf numFmtId="0" fontId="0" fillId="0" borderId="34" xfId="0" applyBorder="1"/>
    <xf numFmtId="2" fontId="7" fillId="0" borderId="34" xfId="1" applyNumberFormat="1" applyFont="1" applyFill="1" applyBorder="1" applyAlignment="1">
      <alignment vertical="top" wrapText="1"/>
    </xf>
    <xf numFmtId="2" fontId="8" fillId="0" borderId="34" xfId="1" applyNumberFormat="1" applyFont="1" applyFill="1" applyBorder="1" applyAlignment="1"/>
    <xf numFmtId="2" fontId="8" fillId="0" borderId="34" xfId="1" applyNumberFormat="1" applyFont="1" applyFill="1" applyBorder="1" applyAlignment="1">
      <alignment horizontal="right"/>
    </xf>
    <xf numFmtId="0" fontId="7" fillId="0" borderId="0" xfId="0" applyFont="1"/>
    <xf numFmtId="0" fontId="12" fillId="2" borderId="12" xfId="0" applyFont="1" applyFill="1" applyBorder="1" applyAlignment="1">
      <alignment horizontal="center" vertical="top" wrapText="1"/>
    </xf>
    <xf numFmtId="0" fontId="13" fillId="2" borderId="0" xfId="0" applyFont="1" applyFill="1"/>
    <xf numFmtId="0" fontId="12" fillId="2" borderId="11" xfId="0" applyFont="1" applyFill="1" applyBorder="1" applyAlignment="1">
      <alignment horizontal="center" vertical="top" wrapText="1"/>
    </xf>
    <xf numFmtId="0" fontId="12" fillId="2" borderId="23" xfId="0" applyFont="1" applyFill="1" applyBorder="1" applyAlignment="1">
      <alignment horizontal="center" vertical="top" wrapText="1"/>
    </xf>
    <xf numFmtId="0" fontId="6" fillId="2" borderId="24" xfId="0" applyFont="1" applyFill="1" applyBorder="1" applyAlignment="1">
      <alignment horizontal="center" vertical="top" wrapText="1"/>
    </xf>
    <xf numFmtId="0" fontId="8" fillId="0" borderId="0" xfId="0" applyFont="1" applyAlignment="1">
      <alignment horizontal="right"/>
    </xf>
    <xf numFmtId="164" fontId="0" fillId="0" borderId="0" xfId="1" applyNumberFormat="1" applyFont="1"/>
    <xf numFmtId="0" fontId="0" fillId="2" borderId="0" xfId="0" applyFill="1"/>
    <xf numFmtId="0" fontId="14" fillId="2" borderId="0" xfId="2" applyFill="1"/>
    <xf numFmtId="0" fontId="15" fillId="2" borderId="0" xfId="0" applyFont="1" applyFill="1"/>
    <xf numFmtId="0" fontId="15" fillId="2" borderId="0" xfId="0" applyFont="1" applyFill="1" applyAlignment="1">
      <alignment vertical="top" wrapText="1"/>
    </xf>
    <xf numFmtId="0" fontId="0" fillId="2" borderId="0" xfId="0" applyFill="1" applyAlignment="1">
      <alignment horizontal="left" vertical="center" wrapText="1"/>
    </xf>
    <xf numFmtId="0" fontId="3" fillId="2" borderId="13" xfId="0" applyFont="1" applyFill="1" applyBorder="1" applyAlignment="1" applyProtection="1">
      <alignment horizontal="center" vertical="center"/>
      <protection locked="0"/>
    </xf>
    <xf numFmtId="0" fontId="2" fillId="2" borderId="35" xfId="0" applyFont="1" applyFill="1" applyBorder="1" applyAlignment="1" applyProtection="1">
      <alignment horizontal="left" vertical="top" wrapText="1"/>
      <protection locked="0"/>
    </xf>
    <xf numFmtId="0" fontId="2" fillId="2" borderId="36"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5" fillId="2" borderId="41" xfId="0" applyFont="1" applyFill="1" applyBorder="1"/>
    <xf numFmtId="0" fontId="7" fillId="2" borderId="41" xfId="0" applyFont="1" applyFill="1" applyBorder="1"/>
    <xf numFmtId="0" fontId="5" fillId="0" borderId="1" xfId="0" applyFont="1" applyBorder="1" applyProtection="1">
      <protection locked="0"/>
    </xf>
    <xf numFmtId="0" fontId="2" fillId="8" borderId="28" xfId="0" applyFont="1" applyFill="1" applyBorder="1" applyAlignment="1">
      <alignment horizontal="center"/>
    </xf>
    <xf numFmtId="0" fontId="2" fillId="8" borderId="29" xfId="0" applyFont="1" applyFill="1" applyBorder="1"/>
    <xf numFmtId="0" fontId="2" fillId="8" borderId="30" xfId="0" applyFont="1" applyFill="1" applyBorder="1"/>
    <xf numFmtId="0" fontId="2" fillId="8" borderId="37" xfId="0" applyFont="1" applyFill="1" applyBorder="1" applyAlignment="1">
      <alignment horizontal="center"/>
    </xf>
    <xf numFmtId="0" fontId="4" fillId="8" borderId="0" xfId="0" applyFont="1" applyFill="1" applyAlignment="1">
      <alignment horizontal="right"/>
    </xf>
    <xf numFmtId="0" fontId="2" fillId="8" borderId="38" xfId="0" applyFont="1" applyFill="1" applyBorder="1"/>
    <xf numFmtId="0" fontId="2" fillId="8" borderId="31" xfId="0" applyFont="1" applyFill="1" applyBorder="1" applyAlignment="1">
      <alignment horizontal="center"/>
    </xf>
    <xf numFmtId="0" fontId="2" fillId="8" borderId="32" xfId="0" applyFont="1" applyFill="1" applyBorder="1"/>
    <xf numFmtId="0" fontId="2" fillId="8" borderId="33" xfId="0" applyFont="1" applyFill="1" applyBorder="1"/>
    <xf numFmtId="0" fontId="4" fillId="9" borderId="24" xfId="0" applyFont="1" applyFill="1" applyBorder="1"/>
    <xf numFmtId="0" fontId="4" fillId="9" borderId="25" xfId="0" applyFont="1" applyFill="1" applyBorder="1"/>
    <xf numFmtId="0" fontId="7" fillId="0" borderId="13" xfId="0" applyFont="1" applyBorder="1" applyAlignment="1">
      <alignment wrapText="1"/>
    </xf>
    <xf numFmtId="0" fontId="16" fillId="2" borderId="11" xfId="0" applyFont="1" applyFill="1" applyBorder="1" applyAlignment="1">
      <alignment horizontal="center" wrapText="1"/>
    </xf>
    <xf numFmtId="0" fontId="16" fillId="2" borderId="17" xfId="0" applyFont="1" applyFill="1" applyBorder="1" applyAlignment="1">
      <alignment horizontal="center" wrapText="1"/>
    </xf>
    <xf numFmtId="0" fontId="16" fillId="10" borderId="2" xfId="0" applyFont="1" applyFill="1" applyBorder="1" applyAlignment="1">
      <alignment horizontal="center" vertical="top" wrapText="1"/>
    </xf>
    <xf numFmtId="0" fontId="16" fillId="10" borderId="4" xfId="0" applyFont="1" applyFill="1" applyBorder="1" applyAlignment="1">
      <alignment horizontal="center" vertical="top" wrapText="1"/>
    </xf>
    <xf numFmtId="0" fontId="20" fillId="0" borderId="0" xfId="3" applyFont="1"/>
    <xf numFmtId="0" fontId="20" fillId="0" borderId="0" xfId="3" applyFont="1" applyAlignment="1">
      <alignment wrapText="1"/>
    </xf>
    <xf numFmtId="0" fontId="8" fillId="0" borderId="0" xfId="3"/>
    <xf numFmtId="0" fontId="26" fillId="0" borderId="0" xfId="3" applyFont="1" applyAlignment="1">
      <alignment wrapText="1"/>
    </xf>
    <xf numFmtId="0" fontId="14" fillId="0" borderId="0" xfId="2" applyBorder="1" applyAlignment="1">
      <alignment vertical="center" wrapText="1"/>
    </xf>
    <xf numFmtId="0" fontId="7" fillId="0" borderId="0" xfId="3" applyFont="1" applyAlignment="1">
      <alignment horizontal="left" vertical="center" wrapText="1"/>
    </xf>
    <xf numFmtId="0" fontId="25" fillId="0" borderId="0" xfId="3" applyFont="1" applyAlignment="1">
      <alignment horizontal="left" vertical="center" wrapText="1"/>
    </xf>
    <xf numFmtId="0" fontId="21" fillId="0" borderId="0" xfId="3" applyFont="1" applyAlignment="1">
      <alignment wrapText="1"/>
    </xf>
    <xf numFmtId="0" fontId="8" fillId="0" borderId="0" xfId="3" applyAlignment="1">
      <alignment wrapText="1"/>
    </xf>
    <xf numFmtId="0" fontId="9" fillId="0" borderId="0" xfId="3" applyFont="1" applyAlignment="1">
      <alignment vertical="center"/>
    </xf>
    <xf numFmtId="0" fontId="19" fillId="0" borderId="5" xfId="3" applyFont="1" applyBorder="1" applyAlignment="1">
      <alignment wrapText="1"/>
    </xf>
    <xf numFmtId="0" fontId="20" fillId="0" borderId="7" xfId="3" applyFont="1" applyBorder="1"/>
    <xf numFmtId="0" fontId="21" fillId="0" borderId="42" xfId="3" applyFont="1" applyBorder="1" applyAlignment="1">
      <alignment horizontal="left" vertical="center" wrapText="1" indent="1"/>
    </xf>
    <xf numFmtId="0" fontId="22" fillId="0" borderId="41" xfId="2" applyFont="1" applyBorder="1" applyAlignment="1">
      <alignment vertical="center"/>
    </xf>
    <xf numFmtId="0" fontId="9" fillId="0" borderId="42" xfId="3" applyFont="1" applyBorder="1" applyAlignment="1">
      <alignment horizontal="left" wrapText="1" indent="1"/>
    </xf>
    <xf numFmtId="0" fontId="24" fillId="0" borderId="41" xfId="2" applyFont="1" applyBorder="1" applyAlignment="1">
      <alignment vertical="center"/>
    </xf>
    <xf numFmtId="0" fontId="20" fillId="0" borderId="20" xfId="3" applyFont="1" applyBorder="1" applyAlignment="1">
      <alignment horizontal="left" wrapText="1" indent="1"/>
    </xf>
    <xf numFmtId="0" fontId="20" fillId="0" borderId="22" xfId="3" applyFont="1" applyBorder="1"/>
    <xf numFmtId="0" fontId="9" fillId="0" borderId="42" xfId="2" applyFont="1" applyBorder="1" applyAlignment="1">
      <alignment horizontal="left" wrapText="1" indent="1"/>
    </xf>
    <xf numFmtId="0" fontId="22" fillId="0" borderId="41" xfId="2" applyFont="1" applyBorder="1" applyAlignment="1"/>
    <xf numFmtId="0" fontId="9" fillId="0" borderId="42" xfId="3" applyFont="1" applyBorder="1" applyAlignment="1">
      <alignment horizontal="left" vertical="center" wrapText="1" indent="1"/>
    </xf>
    <xf numFmtId="0" fontId="7" fillId="0" borderId="42" xfId="3" applyFont="1" applyBorder="1" applyAlignment="1">
      <alignment horizontal="left" vertical="center" wrapText="1" indent="1"/>
    </xf>
    <xf numFmtId="0" fontId="9" fillId="0" borderId="20" xfId="3" applyFont="1" applyBorder="1" applyAlignment="1">
      <alignment horizontal="left" vertical="top" wrapText="1" indent="1"/>
    </xf>
    <xf numFmtId="0" fontId="22" fillId="0" borderId="22" xfId="2" applyFont="1" applyBorder="1" applyAlignment="1">
      <alignment vertical="center"/>
    </xf>
    <xf numFmtId="0" fontId="21" fillId="0" borderId="42" xfId="3" applyFont="1" applyBorder="1" applyAlignment="1">
      <alignment horizontal="left" wrapText="1" indent="1"/>
    </xf>
    <xf numFmtId="0" fontId="28" fillId="0" borderId="20" xfId="3" applyFont="1" applyBorder="1" applyAlignment="1">
      <alignment horizontal="left" wrapText="1" indent="1"/>
    </xf>
    <xf numFmtId="0" fontId="22" fillId="0" borderId="22" xfId="2" applyFont="1" applyBorder="1" applyAlignment="1"/>
    <xf numFmtId="0" fontId="19" fillId="0" borderId="18" xfId="3" applyFont="1" applyBorder="1" applyAlignment="1">
      <alignment wrapText="1"/>
    </xf>
    <xf numFmtId="0" fontId="21" fillId="0" borderId="26" xfId="3" applyFont="1" applyBorder="1" applyAlignment="1">
      <alignment horizontal="left" vertical="center" wrapText="1" indent="1"/>
    </xf>
    <xf numFmtId="0" fontId="23" fillId="0" borderId="26" xfId="3" applyFont="1" applyBorder="1" applyAlignment="1">
      <alignment horizontal="left" vertical="center" wrapText="1" indent="1"/>
    </xf>
    <xf numFmtId="0" fontId="7" fillId="0" borderId="26" xfId="3" applyFont="1" applyBorder="1" applyAlignment="1">
      <alignment horizontal="left" vertical="center" wrapText="1" indent="1"/>
    </xf>
    <xf numFmtId="0" fontId="9" fillId="0" borderId="26" xfId="3" applyFont="1" applyBorder="1" applyAlignment="1">
      <alignment horizontal="left" wrapText="1" indent="1"/>
    </xf>
    <xf numFmtId="0" fontId="24" fillId="0" borderId="19" xfId="2" applyFont="1" applyBorder="1" applyAlignment="1">
      <alignment horizontal="left" wrapText="1" indent="1"/>
    </xf>
    <xf numFmtId="0" fontId="22" fillId="0" borderId="41" xfId="2" applyFont="1" applyBorder="1" applyAlignment="1">
      <alignment horizontal="left" vertical="center"/>
    </xf>
    <xf numFmtId="0" fontId="22" fillId="0" borderId="41" xfId="2" applyFont="1" applyBorder="1"/>
    <xf numFmtId="0" fontId="22" fillId="0" borderId="41" xfId="2" applyFont="1" applyBorder="1" applyAlignment="1">
      <alignment vertical="center" wrapText="1"/>
    </xf>
    <xf numFmtId="0" fontId="21" fillId="0" borderId="20" xfId="3" applyFont="1" applyBorder="1" applyAlignment="1">
      <alignment horizontal="left" vertical="center" wrapText="1" indent="1"/>
    </xf>
    <xf numFmtId="0" fontId="22" fillId="0" borderId="22" xfId="2" applyFont="1" applyBorder="1" applyAlignment="1">
      <alignment wrapText="1"/>
    </xf>
    <xf numFmtId="0" fontId="14" fillId="0" borderId="41" xfId="2" applyBorder="1" applyAlignment="1">
      <alignment vertical="center"/>
    </xf>
    <xf numFmtId="0" fontId="14" fillId="0" borderId="22" xfId="2" applyBorder="1" applyAlignment="1">
      <alignment vertical="center"/>
    </xf>
    <xf numFmtId="0" fontId="2" fillId="2" borderId="35" xfId="0" applyFont="1" applyFill="1" applyBorder="1" applyAlignment="1" applyProtection="1">
      <alignment horizontal="left" vertical="top" wrapText="1"/>
      <protection locked="0"/>
    </xf>
    <xf numFmtId="0" fontId="2" fillId="2" borderId="36"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39" xfId="0" applyFont="1" applyFill="1" applyBorder="1" applyAlignment="1" applyProtection="1">
      <alignment horizontal="left" vertical="top" wrapText="1"/>
      <protection locked="0"/>
    </xf>
    <xf numFmtId="0" fontId="2" fillId="2" borderId="40"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17" fillId="9" borderId="8" xfId="0" applyFont="1" applyFill="1" applyBorder="1" applyAlignment="1">
      <alignment horizontal="center" wrapText="1"/>
    </xf>
    <xf numFmtId="0" fontId="17" fillId="9" borderId="10" xfId="0" applyFont="1" applyFill="1" applyBorder="1" applyAlignment="1">
      <alignment horizont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wrapText="1"/>
    </xf>
    <xf numFmtId="0" fontId="4" fillId="5" borderId="7" xfId="0" applyFont="1" applyFill="1" applyBorder="1" applyAlignment="1">
      <alignment horizont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5" borderId="8" xfId="0" applyFont="1" applyFill="1" applyBorder="1" applyAlignment="1">
      <alignment horizontal="center"/>
    </xf>
    <xf numFmtId="0" fontId="4" fillId="5" borderId="9" xfId="0" applyFont="1" applyFill="1" applyBorder="1" applyAlignment="1">
      <alignment horizontal="center"/>
    </xf>
    <xf numFmtId="0" fontId="4" fillId="5" borderId="10" xfId="0" applyFont="1" applyFill="1" applyBorder="1" applyAlignment="1">
      <alignment horizontal="center"/>
    </xf>
    <xf numFmtId="0" fontId="15" fillId="2" borderId="0" xfId="0" applyFont="1" applyFill="1" applyAlignment="1">
      <alignment horizontal="left" vertical="top" wrapText="1"/>
    </xf>
    <xf numFmtId="0" fontId="15" fillId="2" borderId="0" xfId="0" applyFont="1" applyFill="1" applyAlignment="1">
      <alignment horizontal="left" vertical="center" wrapText="1"/>
    </xf>
    <xf numFmtId="0" fontId="0" fillId="2" borderId="0" xfId="0" applyFill="1" applyAlignment="1">
      <alignment horizontal="left" vertical="center" wrapText="1"/>
    </xf>
    <xf numFmtId="0" fontId="11" fillId="4" borderId="28" xfId="0" applyFont="1" applyFill="1" applyBorder="1" applyAlignment="1">
      <alignment horizontal="center"/>
    </xf>
    <xf numFmtId="0" fontId="11" fillId="4" borderId="29" xfId="0" applyFont="1" applyFill="1" applyBorder="1" applyAlignment="1">
      <alignment horizontal="center"/>
    </xf>
    <xf numFmtId="0" fontId="11" fillId="4" borderId="30" xfId="0" applyFont="1" applyFill="1" applyBorder="1" applyAlignment="1">
      <alignment horizontal="center"/>
    </xf>
  </cellXfs>
  <cellStyles count="4">
    <cellStyle name="Comma" xfId="1" builtinId="3"/>
    <cellStyle name="Hyperlink" xfId="2" builtinId="8"/>
    <cellStyle name="Normal" xfId="0" builtinId="0"/>
    <cellStyle name="Normal 2" xfId="3" xr:uid="{CA3A1380-EB20-494A-8FE0-D337C4B40891}"/>
  </cellStyles>
  <dxfs count="0"/>
  <tableStyles count="0" defaultTableStyle="TableStyleMedium2" defaultPivotStyle="PivotStyleLight16"/>
  <colors>
    <mruColors>
      <color rgb="FFFFF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Comparison of:</a:t>
            </a:r>
          </a:p>
          <a:p>
            <a:pPr>
              <a:defRPr sz="2400" b="1"/>
            </a:pPr>
            <a:r>
              <a:rPr lang="en-US" sz="2400" b="1"/>
              <a:t>Self-</a:t>
            </a:r>
            <a:r>
              <a:rPr lang="en-US" sz="2400" b="1" baseline="0"/>
              <a:t>Assessment over Cohort Average</a:t>
            </a:r>
            <a:endParaRPr lang="en-US" sz="2400" b="1"/>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'calcs &amp; data'!$G$10</c:f>
              <c:strCache>
                <c:ptCount val="1"/>
                <c:pt idx="0">
                  <c:v>Cohort Average</c:v>
                </c:pt>
              </c:strCache>
            </c:strRef>
          </c:tx>
          <c:spPr>
            <a:solidFill>
              <a:schemeClr val="accent3">
                <a:lumMod val="75000"/>
              </a:schemeClr>
            </a:solidFill>
            <a:ln>
              <a:noFill/>
            </a:ln>
            <a:effectLst/>
          </c:spPr>
          <c:invertIfNegative val="0"/>
          <c:cat>
            <c:strRef>
              <c:f>'calcs &amp; data'!$D$11:$D$36</c:f>
              <c:strCache>
                <c:ptCount val="26"/>
                <c:pt idx="0">
                  <c:v>Dealing with Ambiguity</c:v>
                </c:pt>
                <c:pt idx="1">
                  <c:v>Influence</c:v>
                </c:pt>
                <c:pt idx="2">
                  <c:v>Project Communications Management</c:v>
                </c:pt>
                <c:pt idx="3">
                  <c:v>Project Planning</c:v>
                </c:pt>
                <c:pt idx="4">
                  <c:v>Project Risk Management</c:v>
                </c:pt>
                <c:pt idx="5">
                  <c:v>Empowering Others</c:v>
                </c:pt>
                <c:pt idx="6">
                  <c:v>Interpersonal Awareness</c:v>
                </c:pt>
                <c:pt idx="7">
                  <c:v>Problem Solving</c:v>
                </c:pt>
                <c:pt idx="8">
                  <c:v>Innovation Management</c:v>
                </c:pt>
                <c:pt idx="9">
                  <c:v>Project Decision Making</c:v>
                </c:pt>
                <c:pt idx="10">
                  <c:v>Managing Project Performance</c:v>
                </c:pt>
                <c:pt idx="11">
                  <c:v>Project Control</c:v>
                </c:pt>
                <c:pt idx="12">
                  <c:v>Project Closing</c:v>
                </c:pt>
                <c:pt idx="13">
                  <c:v>Project Administration</c:v>
                </c:pt>
                <c:pt idx="14">
                  <c:v>Solution Design</c:v>
                </c:pt>
                <c:pt idx="15">
                  <c:v>Project Execution</c:v>
                </c:pt>
                <c:pt idx="16">
                  <c:v>Project Integration Management</c:v>
                </c:pt>
                <c:pt idx="17">
                  <c:v>Project Cost Management</c:v>
                </c:pt>
                <c:pt idx="18">
                  <c:v>Project Procurement Management</c:v>
                </c:pt>
                <c:pt idx="19">
                  <c:v>Project Human Resource Management</c:v>
                </c:pt>
                <c:pt idx="20">
                  <c:v>Vendor Management</c:v>
                </c:pt>
                <c:pt idx="21">
                  <c:v>Project Initiation</c:v>
                </c:pt>
                <c:pt idx="22">
                  <c:v>Project Quality Management</c:v>
                </c:pt>
                <c:pt idx="23">
                  <c:v>Project Scope Management</c:v>
                </c:pt>
                <c:pt idx="24">
                  <c:v>Project Time Management</c:v>
                </c:pt>
                <c:pt idx="25">
                  <c:v>Project Stakeholder Management</c:v>
                </c:pt>
              </c:strCache>
            </c:strRef>
          </c:cat>
          <c:val>
            <c:numRef>
              <c:f>'calcs &amp; data'!$G$11:$G$36</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0-26F4-A44A-A25A-65DCDFA47DB7}"/>
            </c:ext>
          </c:extLst>
        </c:ser>
        <c:dLbls>
          <c:showLegendKey val="0"/>
          <c:showVal val="0"/>
          <c:showCatName val="0"/>
          <c:showSerName val="0"/>
          <c:showPercent val="0"/>
          <c:showBubbleSize val="0"/>
        </c:dLbls>
        <c:gapWidth val="219"/>
        <c:axId val="87495840"/>
        <c:axId val="98753408"/>
      </c:barChart>
      <c:lineChart>
        <c:grouping val="standard"/>
        <c:varyColors val="0"/>
        <c:ser>
          <c:idx val="0"/>
          <c:order val="1"/>
          <c:tx>
            <c:strRef>
              <c:f>'calcs &amp; data'!$H$10</c:f>
              <c:strCache>
                <c:ptCount val="1"/>
                <c:pt idx="0">
                  <c:v> Self-Assessment </c:v>
                </c:pt>
              </c:strCache>
            </c:strRef>
          </c:tx>
          <c:spPr>
            <a:ln w="28575" cap="rnd">
              <a:solidFill>
                <a:schemeClr val="accent1"/>
              </a:solidFill>
              <a:round/>
            </a:ln>
            <a:effectLst/>
          </c:spPr>
          <c:marker>
            <c:symbol val="none"/>
          </c:marker>
          <c:cat>
            <c:strRef>
              <c:f>'calcs &amp; data'!$D$11:$D$36</c:f>
              <c:strCache>
                <c:ptCount val="26"/>
                <c:pt idx="0">
                  <c:v>Dealing with Ambiguity</c:v>
                </c:pt>
                <c:pt idx="1">
                  <c:v>Influence</c:v>
                </c:pt>
                <c:pt idx="2">
                  <c:v>Project Communications Management</c:v>
                </c:pt>
                <c:pt idx="3">
                  <c:v>Project Planning</c:v>
                </c:pt>
                <c:pt idx="4">
                  <c:v>Project Risk Management</c:v>
                </c:pt>
                <c:pt idx="5">
                  <c:v>Empowering Others</c:v>
                </c:pt>
                <c:pt idx="6">
                  <c:v>Interpersonal Awareness</c:v>
                </c:pt>
                <c:pt idx="7">
                  <c:v>Problem Solving</c:v>
                </c:pt>
                <c:pt idx="8">
                  <c:v>Innovation Management</c:v>
                </c:pt>
                <c:pt idx="9">
                  <c:v>Project Decision Making</c:v>
                </c:pt>
                <c:pt idx="10">
                  <c:v>Managing Project Performance</c:v>
                </c:pt>
                <c:pt idx="11">
                  <c:v>Project Control</c:v>
                </c:pt>
                <c:pt idx="12">
                  <c:v>Project Closing</c:v>
                </c:pt>
                <c:pt idx="13">
                  <c:v>Project Administration</c:v>
                </c:pt>
                <c:pt idx="14">
                  <c:v>Solution Design</c:v>
                </c:pt>
                <c:pt idx="15">
                  <c:v>Project Execution</c:v>
                </c:pt>
                <c:pt idx="16">
                  <c:v>Project Integration Management</c:v>
                </c:pt>
                <c:pt idx="17">
                  <c:v>Project Cost Management</c:v>
                </c:pt>
                <c:pt idx="18">
                  <c:v>Project Procurement Management</c:v>
                </c:pt>
                <c:pt idx="19">
                  <c:v>Project Human Resource Management</c:v>
                </c:pt>
                <c:pt idx="20">
                  <c:v>Vendor Management</c:v>
                </c:pt>
                <c:pt idx="21">
                  <c:v>Project Initiation</c:v>
                </c:pt>
                <c:pt idx="22">
                  <c:v>Project Quality Management</c:v>
                </c:pt>
                <c:pt idx="23">
                  <c:v>Project Scope Management</c:v>
                </c:pt>
                <c:pt idx="24">
                  <c:v>Project Time Management</c:v>
                </c:pt>
                <c:pt idx="25">
                  <c:v>Project Stakeholder Management</c:v>
                </c:pt>
              </c:strCache>
            </c:strRef>
          </c:cat>
          <c:val>
            <c:numRef>
              <c:f>'calcs &amp; data'!$H$11:$H$36</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AE61-7F4C-8A47-54EA23118259}"/>
            </c:ext>
          </c:extLst>
        </c:ser>
        <c:dLbls>
          <c:showLegendKey val="0"/>
          <c:showVal val="0"/>
          <c:showCatName val="0"/>
          <c:showSerName val="0"/>
          <c:showPercent val="0"/>
          <c:showBubbleSize val="0"/>
        </c:dLbls>
        <c:marker val="1"/>
        <c:smooth val="0"/>
        <c:axId val="87495840"/>
        <c:axId val="98753408"/>
      </c:lineChart>
      <c:catAx>
        <c:axId val="87495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8753408"/>
        <c:crosses val="autoZero"/>
        <c:auto val="1"/>
        <c:lblAlgn val="ctr"/>
        <c:lblOffset val="100"/>
        <c:noMultiLvlLbl val="0"/>
      </c:catAx>
      <c:valAx>
        <c:axId val="987534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495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kumimoji="0" lang="en-US" sz="2400" b="1" i="0" u="none" strike="noStrike" kern="1200" cap="none" spc="0" normalizeH="0" baseline="0" noProof="0">
                <a:ln>
                  <a:noFill/>
                </a:ln>
                <a:solidFill>
                  <a:sysClr val="windowText" lastClr="000000">
                    <a:lumMod val="65000"/>
                    <a:lumOff val="35000"/>
                  </a:sysClr>
                </a:solidFill>
                <a:effectLst/>
                <a:uLnTx/>
                <a:uFillTx/>
                <a:latin typeface="+mn-lt"/>
              </a:rPr>
              <a:t>Comparison of:</a:t>
            </a:r>
            <a:br>
              <a:rPr kumimoji="0" lang="en-US" sz="2400" b="1" i="0" u="none" strike="noStrike" kern="1200" cap="none" spc="0" normalizeH="0" baseline="0" noProof="0">
                <a:ln>
                  <a:noFill/>
                </a:ln>
                <a:solidFill>
                  <a:sysClr val="windowText" lastClr="000000">
                    <a:lumMod val="65000"/>
                    <a:lumOff val="35000"/>
                  </a:sysClr>
                </a:solidFill>
                <a:effectLst/>
                <a:uLnTx/>
                <a:uFillTx/>
                <a:latin typeface="+mn-lt"/>
              </a:rPr>
            </a:br>
            <a:r>
              <a:rPr kumimoji="0" lang="en-US" sz="2400" b="1" i="0" u="none" strike="noStrike" kern="1200" cap="none" spc="0" normalizeH="0" baseline="0" noProof="0">
                <a:ln>
                  <a:noFill/>
                </a:ln>
                <a:solidFill>
                  <a:sysClr val="windowText" lastClr="000000">
                    <a:lumMod val="65000"/>
                    <a:lumOff val="35000"/>
                  </a:sysClr>
                </a:solidFill>
                <a:effectLst/>
                <a:uLnTx/>
                <a:uFillTx/>
                <a:latin typeface="+mn-lt"/>
              </a:rPr>
              <a:t>Self and Cohort Assessment Average over E</a:t>
            </a:r>
            <a:r>
              <a:rPr lang="en-US" sz="2400" b="1" i="0" u="none" strike="noStrike" baseline="0">
                <a:effectLst/>
                <a:latin typeface="+mn-lt"/>
              </a:rPr>
              <a:t>xpert</a:t>
            </a:r>
            <a:endParaRPr kumimoji="0" lang="en-US" sz="2400" b="1" i="0" u="none" strike="noStrike" kern="1200" cap="none" spc="0" normalizeH="0" baseline="0" noProof="0">
              <a:ln>
                <a:noFill/>
              </a:ln>
              <a:solidFill>
                <a:sysClr val="windowText" lastClr="000000">
                  <a:lumMod val="65000"/>
                  <a:lumOff val="35000"/>
                </a:sysClr>
              </a:solidFill>
              <a:effectLst/>
              <a:uLnTx/>
              <a:uFillTx/>
              <a:latin typeface="+mn-lt"/>
            </a:endParaRP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'calcs &amp; data'!$F$10</c:f>
              <c:strCache>
                <c:ptCount val="1"/>
                <c:pt idx="0">
                  <c:v>Average</c:v>
                </c:pt>
              </c:strCache>
            </c:strRef>
          </c:tx>
          <c:spPr>
            <a:solidFill>
              <a:schemeClr val="bg1">
                <a:lumMod val="65000"/>
              </a:schemeClr>
            </a:solidFill>
            <a:ln>
              <a:noFill/>
            </a:ln>
            <a:effectLst/>
          </c:spPr>
          <c:invertIfNegative val="0"/>
          <c:cat>
            <c:strRef>
              <c:f>'calcs &amp; data'!$D$11:$D$36</c:f>
              <c:strCache>
                <c:ptCount val="26"/>
                <c:pt idx="0">
                  <c:v>Dealing with Ambiguity</c:v>
                </c:pt>
                <c:pt idx="1">
                  <c:v>Influence</c:v>
                </c:pt>
                <c:pt idx="2">
                  <c:v>Project Communications Management</c:v>
                </c:pt>
                <c:pt idx="3">
                  <c:v>Project Planning</c:v>
                </c:pt>
                <c:pt idx="4">
                  <c:v>Project Risk Management</c:v>
                </c:pt>
                <c:pt idx="5">
                  <c:v>Empowering Others</c:v>
                </c:pt>
                <c:pt idx="6">
                  <c:v>Interpersonal Awareness</c:v>
                </c:pt>
                <c:pt idx="7">
                  <c:v>Problem Solving</c:v>
                </c:pt>
                <c:pt idx="8">
                  <c:v>Innovation Management</c:v>
                </c:pt>
                <c:pt idx="9">
                  <c:v>Project Decision Making</c:v>
                </c:pt>
                <c:pt idx="10">
                  <c:v>Managing Project Performance</c:v>
                </c:pt>
                <c:pt idx="11">
                  <c:v>Project Control</c:v>
                </c:pt>
                <c:pt idx="12">
                  <c:v>Project Closing</c:v>
                </c:pt>
                <c:pt idx="13">
                  <c:v>Project Administration</c:v>
                </c:pt>
                <c:pt idx="14">
                  <c:v>Solution Design</c:v>
                </c:pt>
                <c:pt idx="15">
                  <c:v>Project Execution</c:v>
                </c:pt>
                <c:pt idx="16">
                  <c:v>Project Integration Management</c:v>
                </c:pt>
                <c:pt idx="17">
                  <c:v>Project Cost Management</c:v>
                </c:pt>
                <c:pt idx="18">
                  <c:v>Project Procurement Management</c:v>
                </c:pt>
                <c:pt idx="19">
                  <c:v>Project Human Resource Management</c:v>
                </c:pt>
                <c:pt idx="20">
                  <c:v>Vendor Management</c:v>
                </c:pt>
                <c:pt idx="21">
                  <c:v>Project Initiation</c:v>
                </c:pt>
                <c:pt idx="22">
                  <c:v>Project Quality Management</c:v>
                </c:pt>
                <c:pt idx="23">
                  <c:v>Project Scope Management</c:v>
                </c:pt>
                <c:pt idx="24">
                  <c:v>Project Time Management</c:v>
                </c:pt>
                <c:pt idx="25">
                  <c:v>Project Stakeholder Management</c:v>
                </c:pt>
              </c:strCache>
            </c:strRef>
          </c:cat>
          <c:val>
            <c:numRef>
              <c:f>'calcs &amp; data'!$F$11:$F$36</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0-1D0F-C44C-895D-197C0E0E9186}"/>
            </c:ext>
          </c:extLst>
        </c:ser>
        <c:dLbls>
          <c:showLegendKey val="0"/>
          <c:showVal val="0"/>
          <c:showCatName val="0"/>
          <c:showSerName val="0"/>
          <c:showPercent val="0"/>
          <c:showBubbleSize val="0"/>
        </c:dLbls>
        <c:gapWidth val="150"/>
        <c:axId val="1122258240"/>
        <c:axId val="1122483488"/>
      </c:barChart>
      <c:lineChart>
        <c:grouping val="standard"/>
        <c:varyColors val="0"/>
        <c:ser>
          <c:idx val="2"/>
          <c:order val="1"/>
          <c:tx>
            <c:strRef>
              <c:f>'calcs &amp; data'!$D$4</c:f>
              <c:strCache>
                <c:ptCount val="1"/>
                <c:pt idx="0">
                  <c:v>Experts</c:v>
                </c:pt>
              </c:strCache>
            </c:strRef>
          </c:tx>
          <c:spPr>
            <a:ln w="76200" cap="rnd">
              <a:solidFill>
                <a:schemeClr val="accent5">
                  <a:lumMod val="75000"/>
                </a:schemeClr>
              </a:solidFill>
              <a:round/>
            </a:ln>
            <a:effectLst/>
          </c:spPr>
          <c:marker>
            <c:symbol val="none"/>
          </c:marker>
          <c:cat>
            <c:strRef>
              <c:f>'calcs &amp; data'!$D$11:$D$36</c:f>
              <c:strCache>
                <c:ptCount val="26"/>
                <c:pt idx="0">
                  <c:v>Dealing with Ambiguity</c:v>
                </c:pt>
                <c:pt idx="1">
                  <c:v>Influence</c:v>
                </c:pt>
                <c:pt idx="2">
                  <c:v>Project Communications Management</c:v>
                </c:pt>
                <c:pt idx="3">
                  <c:v>Project Planning</c:v>
                </c:pt>
                <c:pt idx="4">
                  <c:v>Project Risk Management</c:v>
                </c:pt>
                <c:pt idx="5">
                  <c:v>Empowering Others</c:v>
                </c:pt>
                <c:pt idx="6">
                  <c:v>Interpersonal Awareness</c:v>
                </c:pt>
                <c:pt idx="7">
                  <c:v>Problem Solving</c:v>
                </c:pt>
                <c:pt idx="8">
                  <c:v>Innovation Management</c:v>
                </c:pt>
                <c:pt idx="9">
                  <c:v>Project Decision Making</c:v>
                </c:pt>
                <c:pt idx="10">
                  <c:v>Managing Project Performance</c:v>
                </c:pt>
                <c:pt idx="11">
                  <c:v>Project Control</c:v>
                </c:pt>
                <c:pt idx="12">
                  <c:v>Project Closing</c:v>
                </c:pt>
                <c:pt idx="13">
                  <c:v>Project Administration</c:v>
                </c:pt>
                <c:pt idx="14">
                  <c:v>Solution Design</c:v>
                </c:pt>
                <c:pt idx="15">
                  <c:v>Project Execution</c:v>
                </c:pt>
                <c:pt idx="16">
                  <c:v>Project Integration Management</c:v>
                </c:pt>
                <c:pt idx="17">
                  <c:v>Project Cost Management</c:v>
                </c:pt>
                <c:pt idx="18">
                  <c:v>Project Procurement Management</c:v>
                </c:pt>
                <c:pt idx="19">
                  <c:v>Project Human Resource Management</c:v>
                </c:pt>
                <c:pt idx="20">
                  <c:v>Vendor Management</c:v>
                </c:pt>
                <c:pt idx="21">
                  <c:v>Project Initiation</c:v>
                </c:pt>
                <c:pt idx="22">
                  <c:v>Project Quality Management</c:v>
                </c:pt>
                <c:pt idx="23">
                  <c:v>Project Scope Management</c:v>
                </c:pt>
                <c:pt idx="24">
                  <c:v>Project Time Management</c:v>
                </c:pt>
                <c:pt idx="25">
                  <c:v>Project Stakeholder Management</c:v>
                </c:pt>
              </c:strCache>
            </c:strRef>
          </c:cat>
          <c:val>
            <c:numRef>
              <c:f>'calcs &amp; data'!$I$11:$I$36</c:f>
              <c:numCache>
                <c:formatCode>0.00</c:formatCode>
                <c:ptCount val="26"/>
                <c:pt idx="0">
                  <c:v>1.5</c:v>
                </c:pt>
                <c:pt idx="1">
                  <c:v>1.3</c:v>
                </c:pt>
                <c:pt idx="2">
                  <c:v>1.7</c:v>
                </c:pt>
                <c:pt idx="3">
                  <c:v>1.5</c:v>
                </c:pt>
                <c:pt idx="4">
                  <c:v>1.7</c:v>
                </c:pt>
                <c:pt idx="5">
                  <c:v>1.7</c:v>
                </c:pt>
                <c:pt idx="6">
                  <c:v>2.2999999999999998</c:v>
                </c:pt>
                <c:pt idx="7">
                  <c:v>1.5</c:v>
                </c:pt>
                <c:pt idx="8">
                  <c:v>1</c:v>
                </c:pt>
                <c:pt idx="9">
                  <c:v>1.5</c:v>
                </c:pt>
                <c:pt idx="10">
                  <c:v>1.5</c:v>
                </c:pt>
                <c:pt idx="11">
                  <c:v>1.3</c:v>
                </c:pt>
                <c:pt idx="12">
                  <c:v>1.7</c:v>
                </c:pt>
                <c:pt idx="13">
                  <c:v>1.7</c:v>
                </c:pt>
                <c:pt idx="14">
                  <c:v>0.7</c:v>
                </c:pt>
                <c:pt idx="15">
                  <c:v>1.7</c:v>
                </c:pt>
                <c:pt idx="16">
                  <c:v>1</c:v>
                </c:pt>
                <c:pt idx="17">
                  <c:v>1.3</c:v>
                </c:pt>
                <c:pt idx="18">
                  <c:v>1.2</c:v>
                </c:pt>
                <c:pt idx="19">
                  <c:v>1.2</c:v>
                </c:pt>
                <c:pt idx="20">
                  <c:v>1.3</c:v>
                </c:pt>
                <c:pt idx="21">
                  <c:v>1.3</c:v>
                </c:pt>
                <c:pt idx="22">
                  <c:v>1.2</c:v>
                </c:pt>
                <c:pt idx="23">
                  <c:v>1.5</c:v>
                </c:pt>
                <c:pt idx="24">
                  <c:v>1.3</c:v>
                </c:pt>
                <c:pt idx="25">
                  <c:v>1</c:v>
                </c:pt>
              </c:numCache>
            </c:numRef>
          </c:val>
          <c:smooth val="0"/>
          <c:extLst>
            <c:ext xmlns:c16="http://schemas.microsoft.com/office/drawing/2014/chart" uri="{C3380CC4-5D6E-409C-BE32-E72D297353CC}">
              <c16:uniqueId val="{00000002-1D0F-C44C-895D-197C0E0E9186}"/>
            </c:ext>
          </c:extLst>
        </c:ser>
        <c:dLbls>
          <c:showLegendKey val="0"/>
          <c:showVal val="0"/>
          <c:showCatName val="0"/>
          <c:showSerName val="0"/>
          <c:showPercent val="0"/>
          <c:showBubbleSize val="0"/>
        </c:dLbls>
        <c:marker val="1"/>
        <c:smooth val="0"/>
        <c:axId val="1122258240"/>
        <c:axId val="1122483488"/>
      </c:lineChart>
      <c:catAx>
        <c:axId val="112225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122483488"/>
        <c:crosses val="autoZero"/>
        <c:auto val="1"/>
        <c:lblAlgn val="ctr"/>
        <c:lblOffset val="100"/>
        <c:noMultiLvlLbl val="0"/>
      </c:catAx>
      <c:valAx>
        <c:axId val="11224834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2582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a:t>Results</a:t>
            </a:r>
            <a:r>
              <a:rPr lang="en-US" sz="2400" b="1" baseline="0"/>
              <a:t> by Assessor Group</a:t>
            </a:r>
            <a:endParaRPr lang="en-US" sz="2400" b="1"/>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'calcs &amp; data'!$D$5</c:f>
              <c:strCache>
                <c:ptCount val="1"/>
                <c:pt idx="0">
                  <c:v>Self</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'calcs &amp; data'!$E$5</c:f>
              <c:numCache>
                <c:formatCode>_(* #,##0_);_(* \(#,##0\);_(* "-"??_);_(@_)</c:formatCode>
                <c:ptCount val="1"/>
                <c:pt idx="0">
                  <c:v>0</c:v>
                </c:pt>
              </c:numCache>
            </c:numRef>
          </c:val>
          <c:extLst>
            <c:ext xmlns:c16="http://schemas.microsoft.com/office/drawing/2014/chart" uri="{C3380CC4-5D6E-409C-BE32-E72D297353CC}">
              <c16:uniqueId val="{00000000-E38C-DD4F-B0A8-C1756DA84CF8}"/>
            </c:ext>
          </c:extLst>
        </c:ser>
        <c:ser>
          <c:idx val="1"/>
          <c:order val="1"/>
          <c:tx>
            <c:strRef>
              <c:f>'calcs &amp; data'!$D$6</c:f>
              <c:strCache>
                <c:ptCount val="1"/>
                <c:pt idx="0">
                  <c:v>Cohort</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'calcs &amp; data'!$E$6</c:f>
              <c:numCache>
                <c:formatCode>_(* #,##0_);_(* \(#,##0\);_(* "-"??_);_(@_)</c:formatCode>
                <c:ptCount val="1"/>
                <c:pt idx="0">
                  <c:v>0</c:v>
                </c:pt>
              </c:numCache>
            </c:numRef>
          </c:val>
          <c:extLst>
            <c:ext xmlns:c16="http://schemas.microsoft.com/office/drawing/2014/chart" uri="{C3380CC4-5D6E-409C-BE32-E72D297353CC}">
              <c16:uniqueId val="{00000001-E38C-DD4F-B0A8-C1756DA84CF8}"/>
            </c:ext>
          </c:extLst>
        </c:ser>
        <c:ser>
          <c:idx val="2"/>
          <c:order val="2"/>
          <c:tx>
            <c:strRef>
              <c:f>'calcs &amp; data'!$D$4</c:f>
              <c:strCache>
                <c:ptCount val="1"/>
                <c:pt idx="0">
                  <c:v>Experts</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'calcs &amp; data'!$E$7</c:f>
              <c:numCache>
                <c:formatCode>_(* #,##0_);_(* \(#,##0\);_(* "-"??_);_(@_)</c:formatCode>
                <c:ptCount val="1"/>
                <c:pt idx="0">
                  <c:v>36.599999999999994</c:v>
                </c:pt>
              </c:numCache>
            </c:numRef>
          </c:val>
          <c:extLst>
            <c:ext xmlns:c16="http://schemas.microsoft.com/office/drawing/2014/chart" uri="{C3380CC4-5D6E-409C-BE32-E72D297353CC}">
              <c16:uniqueId val="{00000002-E38C-DD4F-B0A8-C1756DA84CF8}"/>
            </c:ext>
          </c:extLst>
        </c:ser>
        <c:dLbls>
          <c:dLblPos val="ctr"/>
          <c:showLegendKey val="0"/>
          <c:showVal val="1"/>
          <c:showCatName val="0"/>
          <c:showSerName val="0"/>
          <c:showPercent val="0"/>
          <c:showBubbleSize val="0"/>
        </c:dLbls>
        <c:gapWidth val="219"/>
        <c:overlap val="-27"/>
        <c:axId val="1167389296"/>
        <c:axId val="711204944"/>
      </c:barChart>
      <c:catAx>
        <c:axId val="1167389296"/>
        <c:scaling>
          <c:orientation val="minMax"/>
        </c:scaling>
        <c:delete val="1"/>
        <c:axPos val="b"/>
        <c:numFmt formatCode="General" sourceLinked="1"/>
        <c:majorTickMark val="none"/>
        <c:minorTickMark val="none"/>
        <c:tickLblPos val="nextTo"/>
        <c:crossAx val="711204944"/>
        <c:crosses val="autoZero"/>
        <c:auto val="1"/>
        <c:lblAlgn val="ctr"/>
        <c:lblOffset val="100"/>
        <c:noMultiLvlLbl val="0"/>
      </c:catAx>
      <c:valAx>
        <c:axId val="7112049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73892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i="0" u="none" strike="noStrike" baseline="0">
                <a:effectLst/>
              </a:rPr>
              <a:t>Comparison of:</a:t>
            </a:r>
          </a:p>
          <a:p>
            <a:pPr>
              <a:defRPr sz="2400" b="1"/>
            </a:pPr>
            <a:r>
              <a:rPr lang="en-US" sz="2400" b="1"/>
              <a:t>Self-Assessment</a:t>
            </a:r>
            <a:r>
              <a:rPr lang="en-US" sz="2400" b="1" baseline="0"/>
              <a:t> over Expert Ideal</a:t>
            </a:r>
            <a:endParaRPr lang="en-US" sz="2400" b="1"/>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0"/>
          <c:tx>
            <c:strRef>
              <c:f>'calcs &amp; data'!$H$10</c:f>
              <c:strCache>
                <c:ptCount val="1"/>
                <c:pt idx="0">
                  <c:v> Self-Assessment </c:v>
                </c:pt>
              </c:strCache>
            </c:strRef>
          </c:tx>
          <c:spPr>
            <a:solidFill>
              <a:schemeClr val="accent6">
                <a:lumMod val="50000"/>
              </a:schemeClr>
            </a:solidFill>
            <a:ln>
              <a:noFill/>
            </a:ln>
            <a:effectLst/>
          </c:spPr>
          <c:invertIfNegative val="0"/>
          <c:cat>
            <c:strRef>
              <c:f>'calcs &amp; data'!$D$11:$D$36</c:f>
              <c:strCache>
                <c:ptCount val="26"/>
                <c:pt idx="0">
                  <c:v>Dealing with Ambiguity</c:v>
                </c:pt>
                <c:pt idx="1">
                  <c:v>Influence</c:v>
                </c:pt>
                <c:pt idx="2">
                  <c:v>Project Communications Management</c:v>
                </c:pt>
                <c:pt idx="3">
                  <c:v>Project Planning</c:v>
                </c:pt>
                <c:pt idx="4">
                  <c:v>Project Risk Management</c:v>
                </c:pt>
                <c:pt idx="5">
                  <c:v>Empowering Others</c:v>
                </c:pt>
                <c:pt idx="6">
                  <c:v>Interpersonal Awareness</c:v>
                </c:pt>
                <c:pt idx="7">
                  <c:v>Problem Solving</c:v>
                </c:pt>
                <c:pt idx="8">
                  <c:v>Innovation Management</c:v>
                </c:pt>
                <c:pt idx="9">
                  <c:v>Project Decision Making</c:v>
                </c:pt>
                <c:pt idx="10">
                  <c:v>Managing Project Performance</c:v>
                </c:pt>
                <c:pt idx="11">
                  <c:v>Project Control</c:v>
                </c:pt>
                <c:pt idx="12">
                  <c:v>Project Closing</c:v>
                </c:pt>
                <c:pt idx="13">
                  <c:v>Project Administration</c:v>
                </c:pt>
                <c:pt idx="14">
                  <c:v>Solution Design</c:v>
                </c:pt>
                <c:pt idx="15">
                  <c:v>Project Execution</c:v>
                </c:pt>
                <c:pt idx="16">
                  <c:v>Project Integration Management</c:v>
                </c:pt>
                <c:pt idx="17">
                  <c:v>Project Cost Management</c:v>
                </c:pt>
                <c:pt idx="18">
                  <c:v>Project Procurement Management</c:v>
                </c:pt>
                <c:pt idx="19">
                  <c:v>Project Human Resource Management</c:v>
                </c:pt>
                <c:pt idx="20">
                  <c:v>Vendor Management</c:v>
                </c:pt>
                <c:pt idx="21">
                  <c:v>Project Initiation</c:v>
                </c:pt>
                <c:pt idx="22">
                  <c:v>Project Quality Management</c:v>
                </c:pt>
                <c:pt idx="23">
                  <c:v>Project Scope Management</c:v>
                </c:pt>
                <c:pt idx="24">
                  <c:v>Project Time Management</c:v>
                </c:pt>
                <c:pt idx="25">
                  <c:v>Project Stakeholder Management</c:v>
                </c:pt>
              </c:strCache>
            </c:strRef>
          </c:cat>
          <c:val>
            <c:numRef>
              <c:f>'calcs &amp; data'!$H$11:$H$36</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0-69EC-F24D-8E69-87B61E1A964D}"/>
            </c:ext>
          </c:extLst>
        </c:ser>
        <c:dLbls>
          <c:showLegendKey val="0"/>
          <c:showVal val="0"/>
          <c:showCatName val="0"/>
          <c:showSerName val="0"/>
          <c:showPercent val="0"/>
          <c:showBubbleSize val="0"/>
        </c:dLbls>
        <c:gapWidth val="219"/>
        <c:axId val="2042555695"/>
        <c:axId val="333712384"/>
      </c:barChart>
      <c:lineChart>
        <c:grouping val="standard"/>
        <c:varyColors val="0"/>
        <c:ser>
          <c:idx val="4"/>
          <c:order val="1"/>
          <c:tx>
            <c:strRef>
              <c:f>'calcs &amp; data'!$D$4</c:f>
              <c:strCache>
                <c:ptCount val="1"/>
                <c:pt idx="0">
                  <c:v>Experts</c:v>
                </c:pt>
              </c:strCache>
            </c:strRef>
          </c:tx>
          <c:spPr>
            <a:ln w="76200" cap="rnd">
              <a:solidFill>
                <a:schemeClr val="accent5">
                  <a:lumMod val="75000"/>
                </a:schemeClr>
              </a:solidFill>
              <a:round/>
            </a:ln>
            <a:effectLst/>
          </c:spPr>
          <c:marker>
            <c:symbol val="none"/>
          </c:marker>
          <c:cat>
            <c:strRef>
              <c:f>'calcs &amp; data'!$D$11:$D$35</c:f>
              <c:strCache>
                <c:ptCount val="25"/>
                <c:pt idx="0">
                  <c:v>Dealing with Ambiguity</c:v>
                </c:pt>
                <c:pt idx="1">
                  <c:v>Influence</c:v>
                </c:pt>
                <c:pt idx="2">
                  <c:v>Project Communications Management</c:v>
                </c:pt>
                <c:pt idx="3">
                  <c:v>Project Planning</c:v>
                </c:pt>
                <c:pt idx="4">
                  <c:v>Project Risk Management</c:v>
                </c:pt>
                <c:pt idx="5">
                  <c:v>Empowering Others</c:v>
                </c:pt>
                <c:pt idx="6">
                  <c:v>Interpersonal Awareness</c:v>
                </c:pt>
                <c:pt idx="7">
                  <c:v>Problem Solving</c:v>
                </c:pt>
                <c:pt idx="8">
                  <c:v>Innovation Management</c:v>
                </c:pt>
                <c:pt idx="9">
                  <c:v>Project Decision Making</c:v>
                </c:pt>
                <c:pt idx="10">
                  <c:v>Managing Project Performance</c:v>
                </c:pt>
                <c:pt idx="11">
                  <c:v>Project Control</c:v>
                </c:pt>
                <c:pt idx="12">
                  <c:v>Project Closing</c:v>
                </c:pt>
                <c:pt idx="13">
                  <c:v>Project Administration</c:v>
                </c:pt>
                <c:pt idx="14">
                  <c:v>Solution Design</c:v>
                </c:pt>
                <c:pt idx="15">
                  <c:v>Project Execution</c:v>
                </c:pt>
                <c:pt idx="16">
                  <c:v>Project Integration Management</c:v>
                </c:pt>
                <c:pt idx="17">
                  <c:v>Project Cost Management</c:v>
                </c:pt>
                <c:pt idx="18">
                  <c:v>Project Procurement Management</c:v>
                </c:pt>
                <c:pt idx="19">
                  <c:v>Project Human Resource Management</c:v>
                </c:pt>
                <c:pt idx="20">
                  <c:v>Vendor Management</c:v>
                </c:pt>
                <c:pt idx="21">
                  <c:v>Project Initiation</c:v>
                </c:pt>
                <c:pt idx="22">
                  <c:v>Project Quality Management</c:v>
                </c:pt>
                <c:pt idx="23">
                  <c:v>Project Scope Management</c:v>
                </c:pt>
                <c:pt idx="24">
                  <c:v>Project Time Management</c:v>
                </c:pt>
              </c:strCache>
            </c:strRef>
          </c:cat>
          <c:val>
            <c:numRef>
              <c:f>'calcs &amp; data'!$I$11:$I$36</c:f>
              <c:numCache>
                <c:formatCode>0.00</c:formatCode>
                <c:ptCount val="26"/>
                <c:pt idx="0">
                  <c:v>1.5</c:v>
                </c:pt>
                <c:pt idx="1">
                  <c:v>1.3</c:v>
                </c:pt>
                <c:pt idx="2">
                  <c:v>1.7</c:v>
                </c:pt>
                <c:pt idx="3">
                  <c:v>1.5</c:v>
                </c:pt>
                <c:pt idx="4">
                  <c:v>1.7</c:v>
                </c:pt>
                <c:pt idx="5">
                  <c:v>1.7</c:v>
                </c:pt>
                <c:pt idx="6">
                  <c:v>2.2999999999999998</c:v>
                </c:pt>
                <c:pt idx="7">
                  <c:v>1.5</c:v>
                </c:pt>
                <c:pt idx="8">
                  <c:v>1</c:v>
                </c:pt>
                <c:pt idx="9">
                  <c:v>1.5</c:v>
                </c:pt>
                <c:pt idx="10">
                  <c:v>1.5</c:v>
                </c:pt>
                <c:pt idx="11">
                  <c:v>1.3</c:v>
                </c:pt>
                <c:pt idx="12">
                  <c:v>1.7</c:v>
                </c:pt>
                <c:pt idx="13">
                  <c:v>1.7</c:v>
                </c:pt>
                <c:pt idx="14">
                  <c:v>0.7</c:v>
                </c:pt>
                <c:pt idx="15">
                  <c:v>1.7</c:v>
                </c:pt>
                <c:pt idx="16">
                  <c:v>1</c:v>
                </c:pt>
                <c:pt idx="17">
                  <c:v>1.3</c:v>
                </c:pt>
                <c:pt idx="18">
                  <c:v>1.2</c:v>
                </c:pt>
                <c:pt idx="19">
                  <c:v>1.2</c:v>
                </c:pt>
                <c:pt idx="20">
                  <c:v>1.3</c:v>
                </c:pt>
                <c:pt idx="21">
                  <c:v>1.3</c:v>
                </c:pt>
                <c:pt idx="22">
                  <c:v>1.2</c:v>
                </c:pt>
                <c:pt idx="23">
                  <c:v>1.5</c:v>
                </c:pt>
                <c:pt idx="24">
                  <c:v>1.3</c:v>
                </c:pt>
                <c:pt idx="25">
                  <c:v>1</c:v>
                </c:pt>
              </c:numCache>
            </c:numRef>
          </c:val>
          <c:smooth val="0"/>
          <c:extLst>
            <c:ext xmlns:c16="http://schemas.microsoft.com/office/drawing/2014/chart" uri="{C3380CC4-5D6E-409C-BE32-E72D297353CC}">
              <c16:uniqueId val="{00000001-69EC-F24D-8E69-87B61E1A964D}"/>
            </c:ext>
          </c:extLst>
        </c:ser>
        <c:dLbls>
          <c:showLegendKey val="0"/>
          <c:showVal val="0"/>
          <c:showCatName val="0"/>
          <c:showSerName val="0"/>
          <c:showPercent val="0"/>
          <c:showBubbleSize val="0"/>
        </c:dLbls>
        <c:marker val="1"/>
        <c:smooth val="0"/>
        <c:axId val="2042555695"/>
        <c:axId val="333712384"/>
      </c:lineChart>
      <c:catAx>
        <c:axId val="2042555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33712384"/>
        <c:crosses val="autoZero"/>
        <c:auto val="1"/>
        <c:lblAlgn val="ctr"/>
        <c:lblOffset val="100"/>
        <c:noMultiLvlLbl val="0"/>
      </c:catAx>
      <c:valAx>
        <c:axId val="3337123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255569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H$10" lockText="1" noThreeD="1"/>
</file>

<file path=xl/ctrlProps/ctrlProp2.xml><?xml version="1.0" encoding="utf-8"?>
<formControlPr xmlns="http://schemas.microsoft.com/office/spreadsheetml/2009/9/main" objectType="CheckBox" fmlaLink="$G$10" lockText="1" noThreeD="1"/>
</file>

<file path=xl/ctrlProps/ctrlProp3.xml><?xml version="1.0" encoding="utf-8"?>
<formControlPr xmlns="http://schemas.microsoft.com/office/spreadsheetml/2009/9/main" objectType="CheckBox" fmlaLink="$F$10" lockText="1" noThreeD="1"/>
</file>

<file path=xl/ctrlProps/ctrlProp4.xml><?xml version="1.0" encoding="utf-8"?>
<formControlPr xmlns="http://schemas.microsoft.com/office/spreadsheetml/2009/9/main" objectType="CheckBox" checked="Checked" fmlaLink="$D$1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5.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295275</xdr:colOff>
      <xdr:row>0</xdr:row>
      <xdr:rowOff>142875</xdr:rowOff>
    </xdr:from>
    <xdr:to>
      <xdr:col>14</xdr:col>
      <xdr:colOff>142875</xdr:colOff>
      <xdr:row>38</xdr:row>
      <xdr:rowOff>9525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95275" y="142875"/>
          <a:ext cx="12115800" cy="614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How to use the PM Competency</a:t>
          </a:r>
          <a:r>
            <a:rPr lang="en-US" sz="1400" b="1" baseline="0"/>
            <a:t> Assessment</a:t>
          </a:r>
        </a:p>
        <a:p>
          <a:endParaRPr lang="en-US" sz="1400" b="1" baseline="0">
            <a:effectLst/>
            <a:latin typeface="Calibri" panose="020F0502020204030204" pitchFamily="34" charset="0"/>
            <a:ea typeface="Calibri" panose="020F0502020204030204" pitchFamily="34" charset="0"/>
            <a:cs typeface="Times New Roman" panose="02020603050405020304" pitchFamily="18" charset="0"/>
          </a:endParaRPr>
        </a:p>
        <a:p>
          <a:r>
            <a:rPr lang="en-US" sz="1400" b="0" baseline="0">
              <a:effectLst/>
              <a:latin typeface="Calibri" panose="020F0502020204030204" pitchFamily="34" charset="0"/>
              <a:ea typeface="Calibri" panose="020F0502020204030204" pitchFamily="34" charset="0"/>
              <a:cs typeface="Times New Roman" panose="02020603050405020304" pitchFamily="18" charset="0"/>
            </a:rPr>
            <a:t>1. </a:t>
          </a:r>
          <a:r>
            <a:rPr lang="en-US" sz="1400">
              <a:effectLst/>
              <a:latin typeface="Calibri" panose="020F0502020204030204" pitchFamily="34" charset="0"/>
              <a:ea typeface="Calibri" panose="020F0502020204030204" pitchFamily="34" charset="0"/>
              <a:cs typeface="Times New Roman" panose="02020603050405020304" pitchFamily="18" charset="0"/>
            </a:rPr>
            <a:t>Identify your Assessment Cohort: 3 other people you trust and who are deeply familiar with your skill set, experience, and abilities. Send them a copy of this PM Competencies Assessment. Ask them to rate your competencies as they perceive them and send the xls back to you. </a:t>
          </a:r>
        </a:p>
        <a:p>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r>
            <a:rPr lang="en-US" sz="1400">
              <a:effectLst/>
              <a:latin typeface="Calibri" panose="020F0502020204030204" pitchFamily="34" charset="0"/>
              <a:ea typeface="Calibri" panose="020F0502020204030204" pitchFamily="34" charset="0"/>
              <a:cs typeface="Times New Roman" panose="02020603050405020304" pitchFamily="18" charset="0"/>
            </a:rPr>
            <a:t>2.</a:t>
          </a:r>
          <a:r>
            <a:rPr lang="en-US" sz="1400" baseline="0">
              <a:effectLst/>
              <a:latin typeface="Calibri" panose="020F0502020204030204" pitchFamily="34" charset="0"/>
              <a:ea typeface="Calibri" panose="020F0502020204030204" pitchFamily="34" charset="0"/>
              <a:cs typeface="Times New Roman" panose="02020603050405020304" pitchFamily="18" charset="0"/>
            </a:rPr>
            <a:t> </a:t>
          </a:r>
          <a:r>
            <a:rPr lang="en-US" sz="1400">
              <a:effectLst/>
              <a:latin typeface="Calibri" panose="020F0502020204030204" pitchFamily="34" charset="0"/>
              <a:ea typeface="Calibri" panose="020F0502020204030204" pitchFamily="34" charset="0"/>
              <a:cs typeface="Times New Roman" panose="02020603050405020304" pitchFamily="18" charset="0"/>
            </a:rPr>
            <a:t>In the </a:t>
          </a:r>
          <a:r>
            <a:rPr lang="en-US" sz="1400" b="1">
              <a:effectLst/>
              <a:latin typeface="Calibri" panose="020F0502020204030204" pitchFamily="34" charset="0"/>
              <a:ea typeface="Calibri" panose="020F0502020204030204" pitchFamily="34" charset="0"/>
              <a:cs typeface="Times New Roman" panose="02020603050405020304" pitchFamily="18" charset="0"/>
            </a:rPr>
            <a:t>Assessment Input </a:t>
          </a:r>
          <a:r>
            <a:rPr lang="en-US" sz="1400">
              <a:effectLst/>
              <a:latin typeface="Calibri" panose="020F0502020204030204" pitchFamily="34" charset="0"/>
              <a:ea typeface="Calibri" panose="020F0502020204030204" pitchFamily="34" charset="0"/>
              <a:cs typeface="Times New Roman" panose="02020603050405020304" pitchFamily="18" charset="0"/>
            </a:rPr>
            <a:t>worksheet tab, select your role level, and rate yourself on your competencies:</a:t>
          </a:r>
        </a:p>
        <a:p>
          <a:pPr marL="0" marR="0">
            <a:lnSpc>
              <a:spcPct val="107000"/>
            </a:lnSpc>
            <a:spcBef>
              <a:spcPts val="0"/>
            </a:spcBef>
            <a:spcAft>
              <a:spcPts val="800"/>
            </a:spcAft>
          </a:pPr>
          <a:r>
            <a:rPr lang="en-US" sz="14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4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400">
              <a:effectLst/>
              <a:latin typeface="Calibri" panose="020F0502020204030204" pitchFamily="34" charset="0"/>
              <a:ea typeface="Calibri" panose="020F0502020204030204" pitchFamily="34" charset="0"/>
              <a:cs typeface="Times New Roman" panose="02020603050405020304" pitchFamily="18" charset="0"/>
            </a:rPr>
            <a:t>Use</a:t>
          </a:r>
          <a:r>
            <a:rPr lang="en-US" sz="1400" baseline="0">
              <a:effectLst/>
              <a:latin typeface="Calibri" panose="020F0502020204030204" pitchFamily="34" charset="0"/>
              <a:ea typeface="Calibri" panose="020F0502020204030204" pitchFamily="34" charset="0"/>
              <a:cs typeface="Times New Roman" panose="02020603050405020304" pitchFamily="18" charset="0"/>
            </a:rPr>
            <a:t> the role descriptions to the right to help determine your role if you do not have a title that reflects formal project management:</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indent="0">
            <a:lnSpc>
              <a:spcPct val="107000"/>
            </a:lnSpc>
            <a:spcBef>
              <a:spcPts val="0"/>
            </a:spcBef>
            <a:spcAft>
              <a:spcPts val="800"/>
            </a:spcAft>
          </a:pPr>
          <a:r>
            <a:rPr lang="en-US" sz="1400" b="0" baseline="0">
              <a:solidFill>
                <a:schemeClr val="dk1"/>
              </a:solidFill>
              <a:effectLst/>
              <a:latin typeface="Calibri" panose="020F0502020204030204" pitchFamily="34" charset="0"/>
              <a:ea typeface="Calibri" panose="020F0502020204030204" pitchFamily="34" charset="0"/>
              <a:cs typeface="Times New Roman" panose="02020603050405020304" pitchFamily="18" charset="0"/>
            </a:rPr>
            <a:t>3. Take a minute to read through the </a:t>
          </a:r>
          <a:r>
            <a:rPr lang="en-US" sz="1400" b="1" baseline="0">
              <a:solidFill>
                <a:schemeClr val="dk1"/>
              </a:solidFill>
              <a:effectLst/>
              <a:latin typeface="Calibri" panose="020F0502020204030204" pitchFamily="34" charset="0"/>
              <a:ea typeface="Calibri" panose="020F0502020204030204" pitchFamily="34" charset="0"/>
              <a:cs typeface="Times New Roman" panose="02020603050405020304" pitchFamily="18" charset="0"/>
            </a:rPr>
            <a:t>Competency Scale Descriptions</a:t>
          </a:r>
          <a:r>
            <a:rPr lang="en-US" sz="1400" b="0" baseline="0">
              <a:solidFill>
                <a:schemeClr val="dk1"/>
              </a:solidFill>
              <a:effectLst/>
              <a:latin typeface="Calibri" panose="020F0502020204030204" pitchFamily="34" charset="0"/>
              <a:ea typeface="Calibri" panose="020F0502020204030204" pitchFamily="34" charset="0"/>
              <a:cs typeface="Times New Roman" panose="02020603050405020304" pitchFamily="18" charset="0"/>
            </a:rPr>
            <a:t>.</a:t>
          </a:r>
        </a:p>
        <a:p>
          <a:pPr marL="0" marR="0" indent="0">
            <a:lnSpc>
              <a:spcPct val="107000"/>
            </a:lnSpc>
            <a:spcBef>
              <a:spcPts val="0"/>
            </a:spcBef>
            <a:spcAft>
              <a:spcPts val="800"/>
            </a:spcAft>
          </a:pPr>
          <a:r>
            <a:rPr lang="en-US" sz="1400" b="0" baseline="0">
              <a:solidFill>
                <a:schemeClr val="dk1"/>
              </a:solidFill>
              <a:effectLst/>
              <a:latin typeface="Calibri" panose="020F0502020204030204" pitchFamily="34" charset="0"/>
              <a:ea typeface="Calibri" panose="020F0502020204030204" pitchFamily="34" charset="0"/>
              <a:cs typeface="Times New Roman" panose="02020603050405020304" pitchFamily="18" charset="0"/>
            </a:rPr>
            <a:t>4. Begin with the first competency and rate where you think you're at right now in column D under "</a:t>
          </a:r>
          <a:r>
            <a:rPr lang="en-US" sz="1400" b="1" baseline="0">
              <a:solidFill>
                <a:schemeClr val="dk1"/>
              </a:solidFill>
              <a:effectLst/>
              <a:latin typeface="Calibri" panose="020F0502020204030204" pitchFamily="34" charset="0"/>
              <a:ea typeface="Calibri" panose="020F0502020204030204" pitchFamily="34" charset="0"/>
              <a:cs typeface="Times New Roman" panose="02020603050405020304" pitchFamily="18" charset="0"/>
            </a:rPr>
            <a:t>Self-Assessment</a:t>
          </a:r>
          <a:r>
            <a:rPr lang="en-US" sz="1400" b="0" baseline="0">
              <a:solidFill>
                <a:schemeClr val="dk1"/>
              </a:solidFill>
              <a:effectLst/>
              <a:latin typeface="Calibri" panose="020F0502020204030204" pitchFamily="34" charset="0"/>
              <a:ea typeface="Calibri" panose="020F0502020204030204" pitchFamily="34" charset="0"/>
              <a:cs typeface="Times New Roman" panose="02020603050405020304" pitchFamily="18" charset="0"/>
            </a:rPr>
            <a:t>"; there's a drop down menu to select from in each field next to each competency.</a:t>
          </a:r>
        </a:p>
        <a:p>
          <a:pPr marL="0" marR="0" indent="0">
            <a:lnSpc>
              <a:spcPct val="107000"/>
            </a:lnSpc>
            <a:spcBef>
              <a:spcPts val="0"/>
            </a:spcBef>
            <a:spcAft>
              <a:spcPts val="800"/>
            </a:spcAft>
          </a:pPr>
          <a:r>
            <a:rPr lang="en-US" sz="1400" b="0" baseline="0">
              <a:solidFill>
                <a:schemeClr val="dk1"/>
              </a:solidFill>
              <a:effectLst/>
              <a:latin typeface="Calibri" panose="020F0502020204030204" pitchFamily="34" charset="0"/>
              <a:ea typeface="Calibri" panose="020F0502020204030204" pitchFamily="34" charset="0"/>
              <a:cs typeface="Times New Roman" panose="02020603050405020304" pitchFamily="18" charset="0"/>
            </a:rPr>
            <a:t>5. Continue to move through each competency and rate yourself at the level think you are at this moment in time.</a:t>
          </a:r>
        </a:p>
        <a:p>
          <a:pPr marL="0" marR="0" indent="0">
            <a:lnSpc>
              <a:spcPct val="107000"/>
            </a:lnSpc>
            <a:spcBef>
              <a:spcPts val="0"/>
            </a:spcBef>
            <a:spcAft>
              <a:spcPts val="800"/>
            </a:spcAft>
          </a:pPr>
          <a:r>
            <a:rPr lang="en-US" sz="1400" b="0" baseline="0">
              <a:solidFill>
                <a:schemeClr val="dk1"/>
              </a:solidFill>
              <a:effectLst/>
              <a:latin typeface="Calibri" panose="020F0502020204030204" pitchFamily="34" charset="0"/>
              <a:ea typeface="Calibri" panose="020F0502020204030204" pitchFamily="34" charset="0"/>
              <a:cs typeface="Times New Roman" panose="02020603050405020304" pitchFamily="18" charset="0"/>
            </a:rPr>
            <a:t>6. Open the Assessment xls files you received back from each of your cohort people. Copy and paste the results from each into the Assessement Input worksheet - there are 3 columns for this, one for each of the 3 people. Make sure to check the "Include" box if you want that person's results included in your final Results tab.</a:t>
          </a:r>
        </a:p>
        <a:p>
          <a:pPr marL="0" marR="0" indent="0">
            <a:lnSpc>
              <a:spcPct val="107000"/>
            </a:lnSpc>
            <a:spcBef>
              <a:spcPts val="0"/>
            </a:spcBef>
            <a:spcAft>
              <a:spcPts val="800"/>
            </a:spcAft>
          </a:pPr>
          <a:r>
            <a:rPr lang="en-US" sz="1400" b="0" baseline="0">
              <a:solidFill>
                <a:schemeClr val="dk1"/>
              </a:solidFill>
              <a:effectLst/>
              <a:latin typeface="Calibri" panose="020F0502020204030204" pitchFamily="34" charset="0"/>
              <a:ea typeface="Calibri" panose="020F0502020204030204" pitchFamily="34" charset="0"/>
              <a:cs typeface="Times New Roman" panose="02020603050405020304" pitchFamily="18" charset="0"/>
            </a:rPr>
            <a:t>7. When you're done, move to the </a:t>
          </a:r>
          <a:r>
            <a:rPr lang="en-US" sz="1400" b="1" baseline="0">
              <a:solidFill>
                <a:schemeClr val="dk1"/>
              </a:solidFill>
              <a:effectLst/>
              <a:latin typeface="Calibri" panose="020F0502020204030204" pitchFamily="34" charset="0"/>
              <a:ea typeface="Calibri" panose="020F0502020204030204" pitchFamily="34" charset="0"/>
              <a:cs typeface="Times New Roman" panose="02020603050405020304" pitchFamily="18" charset="0"/>
            </a:rPr>
            <a:t>Results</a:t>
          </a:r>
          <a:r>
            <a:rPr lang="en-US" sz="1400" b="0" baseline="0">
              <a:solidFill>
                <a:schemeClr val="dk1"/>
              </a:solidFill>
              <a:effectLst/>
              <a:latin typeface="Calibri" panose="020F0502020204030204" pitchFamily="34" charset="0"/>
              <a:ea typeface="Calibri" panose="020F0502020204030204" pitchFamily="34" charset="0"/>
              <a:cs typeface="Times New Roman" panose="02020603050405020304" pitchFamily="18" charset="0"/>
            </a:rPr>
            <a:t> tab to view a composite overview of your assessment results.</a:t>
          </a:r>
        </a:p>
        <a:p>
          <a:pPr marL="0" marR="0" indent="0">
            <a:lnSpc>
              <a:spcPct val="107000"/>
            </a:lnSpc>
            <a:spcBef>
              <a:spcPts val="0"/>
            </a:spcBef>
            <a:spcAft>
              <a:spcPts val="800"/>
            </a:spcAft>
          </a:pPr>
          <a:r>
            <a:rPr lang="en-US" sz="1400" b="0" baseline="0">
              <a:solidFill>
                <a:schemeClr val="dk1"/>
              </a:solidFill>
              <a:effectLst/>
              <a:latin typeface="Calibri" panose="020F0502020204030204" pitchFamily="34" charset="0"/>
              <a:ea typeface="Calibri" panose="020F0502020204030204" pitchFamily="34" charset="0"/>
              <a:cs typeface="Times New Roman" panose="02020603050405020304" pitchFamily="18" charset="0"/>
            </a:rPr>
            <a:t>8. Identify where you're strong and where you have gaps or blind spots that need shoring up.</a:t>
          </a:r>
        </a:p>
        <a:p>
          <a:pPr marL="0" marR="0" indent="0">
            <a:lnSpc>
              <a:spcPct val="107000"/>
            </a:lnSpc>
            <a:spcBef>
              <a:spcPts val="0"/>
            </a:spcBef>
            <a:spcAft>
              <a:spcPts val="800"/>
            </a:spcAft>
          </a:pPr>
          <a:r>
            <a:rPr lang="en-US" sz="1400" b="0" baseline="0">
              <a:solidFill>
                <a:schemeClr val="dk1"/>
              </a:solidFill>
              <a:effectLst/>
              <a:latin typeface="Calibri" panose="020F0502020204030204" pitchFamily="34" charset="0"/>
              <a:ea typeface="Calibri" panose="020F0502020204030204" pitchFamily="34" charset="0"/>
              <a:cs typeface="Times New Roman" panose="02020603050405020304" pitchFamily="18" charset="0"/>
            </a:rPr>
            <a:t>9. Create your own development plan to address the gaps: and remember, there's more than one way to learn something. Choose a learning modality that fits your learning style. We've included some resources</a:t>
          </a:r>
          <a:r>
            <a:rPr lang="en-US" sz="1400" b="1" baseline="0">
              <a:solidFill>
                <a:schemeClr val="dk1"/>
              </a:solidFill>
              <a:effectLst/>
              <a:latin typeface="Calibri" panose="020F0502020204030204" pitchFamily="34" charset="0"/>
              <a:ea typeface="Calibri" panose="020F0502020204030204" pitchFamily="34" charset="0"/>
              <a:cs typeface="Times New Roman" panose="02020603050405020304" pitchFamily="18" charset="0"/>
            </a:rPr>
            <a:t> </a:t>
          </a:r>
          <a:r>
            <a:rPr lang="en-US" sz="1400" b="0" baseline="0">
              <a:solidFill>
                <a:schemeClr val="dk1"/>
              </a:solidFill>
              <a:effectLst/>
              <a:latin typeface="Calibri" panose="020F0502020204030204" pitchFamily="34" charset="0"/>
              <a:ea typeface="Calibri" panose="020F0502020204030204" pitchFamily="34" charset="0"/>
              <a:cs typeface="Times New Roman" panose="02020603050405020304" pitchFamily="18" charset="0"/>
            </a:rPr>
            <a:t>in the </a:t>
          </a:r>
          <a:r>
            <a:rPr lang="en-US" sz="1400" b="1" baseline="0">
              <a:solidFill>
                <a:schemeClr val="dk1"/>
              </a:solidFill>
              <a:effectLst/>
              <a:latin typeface="Calibri" panose="020F0502020204030204" pitchFamily="34" charset="0"/>
              <a:ea typeface="Calibri" panose="020F0502020204030204" pitchFamily="34" charset="0"/>
              <a:cs typeface="Times New Roman" panose="02020603050405020304" pitchFamily="18" charset="0"/>
            </a:rPr>
            <a:t>Resources worksheet tab</a:t>
          </a:r>
          <a:r>
            <a:rPr lang="en-US" sz="1400" b="0" baseline="0">
              <a:solidFill>
                <a:schemeClr val="dk1"/>
              </a:solidFill>
              <a:effectLst/>
              <a:latin typeface="Calibri" panose="020F0502020204030204" pitchFamily="34" charset="0"/>
              <a:ea typeface="Calibri" panose="020F0502020204030204" pitchFamily="34" charset="0"/>
              <a:cs typeface="Times New Roman" panose="02020603050405020304" pitchFamily="18" charset="0"/>
            </a:rPr>
            <a:t> that have been helpful to us to get you going.</a:t>
          </a:r>
        </a:p>
        <a:p>
          <a:pPr marL="0" marR="0">
            <a:lnSpc>
              <a:spcPct val="107000"/>
            </a:lnSpc>
            <a:spcBef>
              <a:spcPts val="0"/>
            </a:spcBef>
            <a:spcAft>
              <a:spcPts val="800"/>
            </a:spcAft>
          </a:pPr>
          <a:r>
            <a:rPr lang="en-US" sz="14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oneCellAnchor>
    <xdr:from>
      <xdr:col>2</xdr:col>
      <xdr:colOff>0</xdr:colOff>
      <xdr:row>9</xdr:row>
      <xdr:rowOff>47625</xdr:rowOff>
    </xdr:from>
    <xdr:ext cx="3429479" cy="590632"/>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752600" y="1533525"/>
          <a:ext cx="3429479" cy="590632"/>
        </a:xfrm>
        <a:prstGeom prst="rect">
          <a:avLst/>
        </a:prstGeom>
      </xdr:spPr>
    </xdr:pic>
    <xdr:clientData/>
  </xdr:oneCellAnchor>
  <xdr:twoCellAnchor editAs="oneCell">
    <xdr:from>
      <xdr:col>14</xdr:col>
      <xdr:colOff>301625</xdr:colOff>
      <xdr:row>0</xdr:row>
      <xdr:rowOff>0</xdr:rowOff>
    </xdr:from>
    <xdr:to>
      <xdr:col>21</xdr:col>
      <xdr:colOff>407159</xdr:colOff>
      <xdr:row>28</xdr:row>
      <xdr:rowOff>80018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12569825" y="0"/>
          <a:ext cx="6239634" cy="4702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88900</xdr:colOff>
          <xdr:row>9</xdr:row>
          <xdr:rowOff>139700</xdr:rowOff>
        </xdr:from>
        <xdr:to>
          <xdr:col>8</xdr:col>
          <xdr:colOff>0</xdr:colOff>
          <xdr:row>10</xdr:row>
          <xdr:rowOff>114300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include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xdr:row>
          <xdr:rowOff>127000</xdr:rowOff>
        </xdr:from>
        <xdr:to>
          <xdr:col>7</xdr:col>
          <xdr:colOff>0</xdr:colOff>
          <xdr:row>10</xdr:row>
          <xdr:rowOff>101600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include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9</xdr:row>
          <xdr:rowOff>114300</xdr:rowOff>
        </xdr:from>
        <xdr:to>
          <xdr:col>6</xdr:col>
          <xdr:colOff>0</xdr:colOff>
          <xdr:row>10</xdr:row>
          <xdr:rowOff>88900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include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9</xdr:row>
          <xdr:rowOff>114300</xdr:rowOff>
        </xdr:from>
        <xdr:to>
          <xdr:col>4</xdr:col>
          <xdr:colOff>0</xdr:colOff>
          <xdr:row>10</xdr:row>
          <xdr:rowOff>88900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include</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342900</xdr:colOff>
      <xdr:row>76</xdr:row>
      <xdr:rowOff>101600</xdr:rowOff>
    </xdr:from>
    <xdr:to>
      <xdr:col>16</xdr:col>
      <xdr:colOff>698501</xdr:colOff>
      <xdr:row>126</xdr:row>
      <xdr:rowOff>161636</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330200</xdr:colOff>
      <xdr:row>182</xdr:row>
      <xdr:rowOff>50800</xdr:rowOff>
    </xdr:from>
    <xdr:to>
      <xdr:col>16</xdr:col>
      <xdr:colOff>749300</xdr:colOff>
      <xdr:row>233</xdr:row>
      <xdr:rowOff>38100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330200</xdr:colOff>
      <xdr:row>29</xdr:row>
      <xdr:rowOff>76200</xdr:rowOff>
    </xdr:from>
    <xdr:to>
      <xdr:col>16</xdr:col>
      <xdr:colOff>698500</xdr:colOff>
      <xdr:row>75</xdr:row>
      <xdr:rowOff>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342901</xdr:colOff>
      <xdr:row>1</xdr:row>
      <xdr:rowOff>152400</xdr:rowOff>
    </xdr:from>
    <xdr:to>
      <xdr:col>12</xdr:col>
      <xdr:colOff>306958</xdr:colOff>
      <xdr:row>12</xdr:row>
      <xdr:rowOff>76200</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325209" y="318477"/>
          <a:ext cx="4946364" cy="1838569"/>
        </a:xfrm>
        <a:prstGeom prst="rect">
          <a:avLst/>
        </a:prstGeom>
      </xdr:spPr>
    </xdr:pic>
    <xdr:clientData/>
  </xdr:twoCellAnchor>
  <xdr:twoCellAnchor editAs="oneCell">
    <xdr:from>
      <xdr:col>4</xdr:col>
      <xdr:colOff>673100</xdr:colOff>
      <xdr:row>12</xdr:row>
      <xdr:rowOff>38100</xdr:rowOff>
    </xdr:from>
    <xdr:to>
      <xdr:col>7</xdr:col>
      <xdr:colOff>25400</xdr:colOff>
      <xdr:row>23</xdr:row>
      <xdr:rowOff>50800</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975100" y="2019300"/>
          <a:ext cx="1828800" cy="1828800"/>
        </a:xfrm>
        <a:prstGeom prst="rect">
          <a:avLst/>
        </a:prstGeom>
      </xdr:spPr>
    </xdr:pic>
    <xdr:clientData/>
  </xdr:twoCellAnchor>
  <xdr:twoCellAnchor>
    <xdr:from>
      <xdr:col>0</xdr:col>
      <xdr:colOff>355600</xdr:colOff>
      <xdr:row>129</xdr:row>
      <xdr:rowOff>38100</xdr:rowOff>
    </xdr:from>
    <xdr:to>
      <xdr:col>16</xdr:col>
      <xdr:colOff>698500</xdr:colOff>
      <xdr:row>179</xdr:row>
      <xdr:rowOff>152400</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185617</xdr:colOff>
      <xdr:row>3</xdr:row>
      <xdr:rowOff>48845</xdr:rowOff>
    </xdr:from>
    <xdr:to>
      <xdr:col>4</xdr:col>
      <xdr:colOff>310072</xdr:colOff>
      <xdr:row>7</xdr:row>
      <xdr:rowOff>146537</xdr:rowOff>
    </xdr:to>
    <xdr:pic>
      <xdr:nvPicPr>
        <xdr:cNvPr id="3" name="Picture 2">
          <a:extLst>
            <a:ext uri="{FF2B5EF4-FFF2-40B4-BE49-F238E27FC236}">
              <a16:creationId xmlns:a16="http://schemas.microsoft.com/office/drawing/2014/main" id="{E95E82AA-321A-0CDA-4DC7-6D95607605B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16002" y="547076"/>
          <a:ext cx="2615608" cy="84992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hyperlink" Target="http://www.kellyschactler.com/" TargetMode="External"/><Relationship Id="rId2" Type="http://schemas.openxmlformats.org/officeDocument/2006/relationships/hyperlink" Target="http://www.myprojecthell.com/" TargetMode="External"/><Relationship Id="rId1" Type="http://schemas.openxmlformats.org/officeDocument/2006/relationships/hyperlink" Target="http://www.metagyre.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smartsheet.com/" TargetMode="External"/><Relationship Id="rId13" Type="http://schemas.openxmlformats.org/officeDocument/2006/relationships/hyperlink" Target="https://asana.com/" TargetMode="External"/><Relationship Id="rId18" Type="http://schemas.openxmlformats.org/officeDocument/2006/relationships/hyperlink" Target="https://goodlifeproject.com/" TargetMode="External"/><Relationship Id="rId26" Type="http://schemas.openxmlformats.org/officeDocument/2006/relationships/hyperlink" Target="https://blog.metagyre.com/" TargetMode="External"/><Relationship Id="rId3" Type="http://schemas.openxmlformats.org/officeDocument/2006/relationships/hyperlink" Target="https://kellyschactler.com/" TargetMode="External"/><Relationship Id="rId21" Type="http://schemas.openxmlformats.org/officeDocument/2006/relationships/hyperlink" Target="https://www.agilealliance.org/sponsors/scrum-alliance/" TargetMode="External"/><Relationship Id="rId7" Type="http://schemas.openxmlformats.org/officeDocument/2006/relationships/hyperlink" Target="https://canva.com/colors/color-wheel" TargetMode="External"/><Relationship Id="rId12" Type="http://schemas.openxmlformats.org/officeDocument/2006/relationships/hyperlink" Target="https://miro.com/" TargetMode="External"/><Relationship Id="rId17" Type="http://schemas.openxmlformats.org/officeDocument/2006/relationships/hyperlink" Target="https://myprojecthell.com/" TargetMode="External"/><Relationship Id="rId25" Type="http://schemas.openxmlformats.org/officeDocument/2006/relationships/hyperlink" Target="https://www2.cdc.gov/cdcup/library/matrix/default.htm" TargetMode="External"/><Relationship Id="rId2" Type="http://schemas.openxmlformats.org/officeDocument/2006/relationships/hyperlink" Target="https://luma-institute.com/" TargetMode="External"/><Relationship Id="rId16" Type="http://schemas.openxmlformats.org/officeDocument/2006/relationships/hyperlink" Target="https://www.cylient.com/coaching-in-the-moment/" TargetMode="External"/><Relationship Id="rId20" Type="http://schemas.openxmlformats.org/officeDocument/2006/relationships/hyperlink" Target="https://prosci.com/" TargetMode="External"/><Relationship Id="rId1" Type="http://schemas.openxmlformats.org/officeDocument/2006/relationships/hyperlink" Target="https://www.kellyschactler.com/free-toolbox" TargetMode="External"/><Relationship Id="rId6" Type="http://schemas.openxmlformats.org/officeDocument/2006/relationships/hyperlink" Target="https://pexels.com/" TargetMode="External"/><Relationship Id="rId11" Type="http://schemas.openxmlformats.org/officeDocument/2006/relationships/hyperlink" Target="https://www.randomtriviagenerator.com/" TargetMode="External"/><Relationship Id="rId24" Type="http://schemas.openxmlformats.org/officeDocument/2006/relationships/hyperlink" Target="https://www.amazon.com/Datacenter-Migration-using-ROPE-Framework/dp/0359462979" TargetMode="External"/><Relationship Id="rId5" Type="http://schemas.openxmlformats.org/officeDocument/2006/relationships/hyperlink" Target="https://lucidchart.com/" TargetMode="External"/><Relationship Id="rId15" Type="http://schemas.openxmlformats.org/officeDocument/2006/relationships/hyperlink" Target="https://basecamp.com/" TargetMode="External"/><Relationship Id="rId23" Type="http://schemas.openxmlformats.org/officeDocument/2006/relationships/hyperlink" Target="https://kellyschactler.com/enroll" TargetMode="External"/><Relationship Id="rId10" Type="http://schemas.openxmlformats.org/officeDocument/2006/relationships/hyperlink" Target="https://www.microsoft.com/en-us/microsoft-365/microsoft-teams/art-of-teamwork-guide" TargetMode="External"/><Relationship Id="rId19" Type="http://schemas.openxmlformats.org/officeDocument/2006/relationships/hyperlink" Target="https://liberatingstructures.com/" TargetMode="External"/><Relationship Id="rId4" Type="http://schemas.openxmlformats.org/officeDocument/2006/relationships/hyperlink" Target="https://nounproject.com/" TargetMode="External"/><Relationship Id="rId9" Type="http://schemas.openxmlformats.org/officeDocument/2006/relationships/hyperlink" Target="https://www.pmpdeepdive.com/" TargetMode="External"/><Relationship Id="rId14" Type="http://schemas.openxmlformats.org/officeDocument/2006/relationships/hyperlink" Target="https://mural.co/" TargetMode="External"/><Relationship Id="rId22" Type="http://schemas.openxmlformats.org/officeDocument/2006/relationships/hyperlink" Target="https://masterclass.com/" TargetMode="External"/><Relationship Id="rId27" Type="http://schemas.openxmlformats.org/officeDocument/2006/relationships/hyperlink" Target="https://projectportfoliomanagementoffic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92390-253A-CF43-9E2F-55576C0C04D7}">
  <sheetPr>
    <tabColor rgb="FFFFFF00"/>
  </sheetPr>
  <dimension ref="A1"/>
  <sheetViews>
    <sheetView tabSelected="1" zoomScale="120" zoomScaleNormal="120" workbookViewId="0">
      <selection activeCell="E69" sqref="E69"/>
    </sheetView>
  </sheetViews>
  <sheetFormatPr baseColWidth="10" defaultColWidth="11.5" defaultRowHeight="13" x14ac:dyDescent="0.15"/>
  <cols>
    <col min="1" max="16384" width="11.5" style="76"/>
  </cols>
  <sheetData/>
  <sheetProtection algorithmName="SHA-512" hashValue="qVzviBOJLXhfyfJSXeZqCD4Tb7Djkpd1vO07CmmeIDieq58/ChWXRhjmVlHijsISVdb7hgrhmtiq9IkOjZ2wZA==" saltValue="KGcqwMTbiL5JC+T5aSluow=="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FB82E-DA85-5644-94C4-92D2E6E2F17C}">
  <dimension ref="A1:AB36"/>
  <sheetViews>
    <sheetView zoomScale="130" zoomScaleNormal="130" workbookViewId="0">
      <pane xSplit="2" ySplit="9" topLeftCell="C10" activePane="bottomRight" state="frozenSplit"/>
      <selection pane="topRight" activeCell="E1" sqref="E1"/>
      <selection pane="bottomLeft" activeCell="A13" sqref="A13"/>
      <selection pane="bottomRight" activeCell="G25" sqref="G25"/>
    </sheetView>
  </sheetViews>
  <sheetFormatPr baseColWidth="10" defaultColWidth="9.1640625" defaultRowHeight="14" x14ac:dyDescent="0.2"/>
  <cols>
    <col min="1" max="1" width="22.83203125" style="7" bestFit="1" customWidth="1"/>
    <col min="2" max="2" width="89.6640625" style="7" bestFit="1" customWidth="1"/>
    <col min="3" max="3" width="1.83203125" style="7" customWidth="1"/>
    <col min="4" max="4" width="21.83203125" style="8" customWidth="1"/>
    <col min="5" max="5" width="2" style="7" customWidth="1"/>
    <col min="6" max="8" width="21.83203125" style="7" customWidth="1"/>
    <col min="9" max="9" width="5" style="7" bestFit="1" customWidth="1"/>
    <col min="10" max="10" width="11.33203125" style="7" bestFit="1" customWidth="1"/>
    <col min="11" max="11" width="10" style="7" bestFit="1" customWidth="1"/>
    <col min="12" max="12" width="15.83203125" style="7" bestFit="1" customWidth="1"/>
    <col min="13" max="13" width="21.5" style="7" bestFit="1" customWidth="1"/>
    <col min="14" max="14" width="2.6640625" style="7" customWidth="1"/>
    <col min="15" max="15" width="10.33203125" style="7" customWidth="1"/>
    <col min="16" max="16" width="10.6640625" style="7" bestFit="1" customWidth="1"/>
    <col min="17" max="17" width="11.6640625" style="7" customWidth="1"/>
    <col min="18" max="18" width="10.33203125" style="7" customWidth="1"/>
    <col min="19" max="19" width="3" style="7" customWidth="1"/>
    <col min="20" max="20" width="9.5" style="7" bestFit="1" customWidth="1"/>
    <col min="21" max="21" width="10.6640625" style="7" bestFit="1" customWidth="1"/>
    <col min="22" max="22" width="9.83203125" style="7" bestFit="1" customWidth="1"/>
    <col min="23" max="23" width="8.6640625" style="7" bestFit="1" customWidth="1"/>
    <col min="24" max="24" width="3" style="7" customWidth="1"/>
    <col min="25" max="25" width="9.5" style="7" bestFit="1" customWidth="1"/>
    <col min="26" max="26" width="10.6640625" style="7" bestFit="1" customWidth="1"/>
    <col min="27" max="27" width="10.6640625" style="7" customWidth="1"/>
    <col min="28" max="28" width="9.83203125" style="7" bestFit="1" customWidth="1"/>
    <col min="29" max="16384" width="9.1640625" style="7"/>
  </cols>
  <sheetData>
    <row r="1" spans="1:28" ht="16" x14ac:dyDescent="0.2">
      <c r="A1" s="67" t="s">
        <v>38</v>
      </c>
      <c r="B1" s="68"/>
    </row>
    <row r="2" spans="1:28" ht="15" x14ac:dyDescent="0.2">
      <c r="A2" s="15" t="s">
        <v>39</v>
      </c>
      <c r="B2" s="17"/>
      <c r="H2" s="9"/>
      <c r="I2" s="9"/>
    </row>
    <row r="3" spans="1:28" ht="16" x14ac:dyDescent="0.2">
      <c r="A3" s="16" t="s">
        <v>0</v>
      </c>
      <c r="B3" s="18" t="s">
        <v>49</v>
      </c>
      <c r="D3" s="58"/>
      <c r="E3" s="59"/>
      <c r="F3" s="59"/>
      <c r="G3" s="60"/>
    </row>
    <row r="4" spans="1:28" ht="16" x14ac:dyDescent="0.2">
      <c r="A4" s="16" t="s">
        <v>1</v>
      </c>
      <c r="B4" s="69" t="s">
        <v>50</v>
      </c>
      <c r="D4" s="61"/>
      <c r="E4" s="62" t="s">
        <v>86</v>
      </c>
      <c r="F4" s="57" t="s">
        <v>54</v>
      </c>
      <c r="G4" s="63"/>
    </row>
    <row r="5" spans="1:28" ht="16" x14ac:dyDescent="0.2">
      <c r="A5" s="16" t="s">
        <v>2</v>
      </c>
      <c r="B5" s="18" t="s">
        <v>51</v>
      </c>
      <c r="D5" s="64"/>
      <c r="E5" s="65"/>
      <c r="F5" s="65"/>
      <c r="G5" s="66"/>
    </row>
    <row r="6" spans="1:28" ht="16" x14ac:dyDescent="0.2">
      <c r="A6" s="16" t="s">
        <v>3</v>
      </c>
      <c r="B6" s="18" t="s">
        <v>52</v>
      </c>
    </row>
    <row r="7" spans="1:28" ht="17" thickBot="1" x14ac:dyDescent="0.25">
      <c r="A7" s="16" t="s">
        <v>4</v>
      </c>
      <c r="B7" s="18" t="s">
        <v>53</v>
      </c>
    </row>
    <row r="8" spans="1:28" ht="17" thickBot="1" x14ac:dyDescent="0.25">
      <c r="A8" s="10"/>
      <c r="B8" s="19"/>
      <c r="D8" s="125" t="s">
        <v>116</v>
      </c>
      <c r="F8" s="127" t="s">
        <v>85</v>
      </c>
      <c r="G8" s="128"/>
      <c r="H8" s="129"/>
      <c r="J8" s="133" t="s">
        <v>44</v>
      </c>
      <c r="K8" s="134"/>
      <c r="L8" s="134"/>
      <c r="M8" s="135"/>
      <c r="O8" s="133" t="s">
        <v>69</v>
      </c>
      <c r="P8" s="134"/>
      <c r="Q8" s="134"/>
      <c r="R8" s="135"/>
      <c r="T8" s="133" t="s">
        <v>70</v>
      </c>
      <c r="U8" s="134"/>
      <c r="V8" s="134"/>
      <c r="W8" s="135"/>
      <c r="Y8" s="133" t="s">
        <v>47</v>
      </c>
      <c r="Z8" s="134"/>
      <c r="AA8" s="134"/>
      <c r="AB8" s="135"/>
    </row>
    <row r="9" spans="1:28" s="11" customFormat="1" ht="25" thickBot="1" x14ac:dyDescent="0.35">
      <c r="A9" s="120" t="s">
        <v>40</v>
      </c>
      <c r="B9" s="121"/>
      <c r="D9" s="126"/>
      <c r="F9" s="130"/>
      <c r="G9" s="131"/>
      <c r="H9" s="132"/>
      <c r="I9" s="55"/>
      <c r="J9" s="122" t="s">
        <v>43</v>
      </c>
      <c r="K9" s="123"/>
      <c r="L9" s="123"/>
      <c r="M9" s="124"/>
      <c r="O9" s="122" t="s">
        <v>68</v>
      </c>
      <c r="P9" s="123"/>
      <c r="Q9" s="123"/>
      <c r="R9" s="124"/>
      <c r="T9" s="122" t="s">
        <v>68</v>
      </c>
      <c r="U9" s="123"/>
      <c r="V9" s="123"/>
      <c r="W9" s="124"/>
      <c r="Y9" s="122" t="s">
        <v>68</v>
      </c>
      <c r="Z9" s="123"/>
      <c r="AA9" s="123"/>
      <c r="AB9" s="124"/>
    </row>
    <row r="10" spans="1:28" s="12" customFormat="1" ht="32" x14ac:dyDescent="0.25">
      <c r="A10" s="70" t="s">
        <v>41</v>
      </c>
      <c r="B10" s="71" t="s">
        <v>42</v>
      </c>
      <c r="D10" s="39" t="b">
        <v>1</v>
      </c>
      <c r="E10" s="40"/>
      <c r="F10" s="41" t="b">
        <v>0</v>
      </c>
      <c r="G10" s="42" t="b">
        <v>0</v>
      </c>
      <c r="H10" s="42" t="b">
        <v>0</v>
      </c>
      <c r="I10" s="56"/>
      <c r="J10" s="3" t="s">
        <v>33</v>
      </c>
      <c r="K10" s="1" t="s">
        <v>34</v>
      </c>
      <c r="L10" s="1" t="s">
        <v>36</v>
      </c>
      <c r="M10" s="2" t="s">
        <v>35</v>
      </c>
      <c r="O10" s="3" t="s">
        <v>64</v>
      </c>
      <c r="P10" s="1" t="s">
        <v>63</v>
      </c>
      <c r="Q10" s="1" t="s">
        <v>65</v>
      </c>
      <c r="R10" s="2" t="s">
        <v>66</v>
      </c>
      <c r="T10" s="3" t="s">
        <v>45</v>
      </c>
      <c r="U10" s="1" t="s">
        <v>67</v>
      </c>
      <c r="V10" s="1" t="s">
        <v>46</v>
      </c>
      <c r="W10" s="2" t="s">
        <v>71</v>
      </c>
      <c r="Y10" s="3" t="s">
        <v>61</v>
      </c>
      <c r="Z10" s="1" t="s">
        <v>37</v>
      </c>
      <c r="AA10" s="43" t="s">
        <v>62</v>
      </c>
      <c r="AB10" s="2" t="s">
        <v>48</v>
      </c>
    </row>
    <row r="11" spans="1:28" ht="168" customHeight="1" x14ac:dyDescent="0.2">
      <c r="A11" s="72" t="s">
        <v>8</v>
      </c>
      <c r="B11" s="4" t="s">
        <v>87</v>
      </c>
      <c r="D11" s="51"/>
      <c r="F11" s="51"/>
      <c r="G11" s="51"/>
      <c r="H11" s="51"/>
      <c r="J11" s="114"/>
      <c r="K11" s="115"/>
      <c r="L11" s="115"/>
      <c r="M11" s="116"/>
      <c r="O11" s="114"/>
      <c r="P11" s="115"/>
      <c r="Q11" s="115"/>
      <c r="R11" s="116"/>
      <c r="T11" s="114"/>
      <c r="U11" s="115"/>
      <c r="V11" s="115"/>
      <c r="W11" s="116"/>
      <c r="Y11" s="114"/>
      <c r="Z11" s="115"/>
      <c r="AA11" s="115"/>
      <c r="AB11" s="116"/>
    </row>
    <row r="12" spans="1:28" ht="166" x14ac:dyDescent="0.2">
      <c r="A12" s="72" t="s">
        <v>10</v>
      </c>
      <c r="B12" s="4" t="s">
        <v>88</v>
      </c>
      <c r="D12" s="51"/>
      <c r="F12" s="51"/>
      <c r="G12" s="51"/>
      <c r="H12" s="51"/>
      <c r="J12" s="114"/>
      <c r="K12" s="115"/>
      <c r="L12" s="115"/>
      <c r="M12" s="116"/>
      <c r="O12" s="114"/>
      <c r="P12" s="115"/>
      <c r="Q12" s="115"/>
      <c r="R12" s="116"/>
      <c r="T12" s="114"/>
      <c r="U12" s="115"/>
      <c r="V12" s="115"/>
      <c r="W12" s="116"/>
      <c r="Y12" s="114"/>
      <c r="Z12" s="115"/>
      <c r="AA12" s="115"/>
      <c r="AB12" s="116"/>
    </row>
    <row r="13" spans="1:28" ht="166" x14ac:dyDescent="0.2">
      <c r="A13" s="72" t="s">
        <v>18</v>
      </c>
      <c r="B13" s="4" t="s">
        <v>89</v>
      </c>
      <c r="D13" s="51"/>
      <c r="F13" s="51"/>
      <c r="G13" s="51"/>
      <c r="H13" s="51"/>
      <c r="J13" s="114"/>
      <c r="K13" s="115"/>
      <c r="L13" s="115"/>
      <c r="M13" s="116"/>
      <c r="O13" s="114"/>
      <c r="P13" s="115"/>
      <c r="Q13" s="115"/>
      <c r="R13" s="116"/>
      <c r="T13" s="114"/>
      <c r="U13" s="115"/>
      <c r="V13" s="115"/>
      <c r="W13" s="116"/>
      <c r="Y13" s="114"/>
      <c r="Z13" s="115"/>
      <c r="AA13" s="115"/>
      <c r="AB13" s="116"/>
    </row>
    <row r="14" spans="1:28" ht="242.25" customHeight="1" x14ac:dyDescent="0.2">
      <c r="A14" s="72" t="s">
        <v>28</v>
      </c>
      <c r="B14" s="4" t="s">
        <v>90</v>
      </c>
      <c r="D14" s="51"/>
      <c r="F14" s="51"/>
      <c r="G14" s="51"/>
      <c r="H14" s="51"/>
      <c r="J14" s="52"/>
      <c r="K14" s="53"/>
      <c r="L14" s="53"/>
      <c r="M14" s="54"/>
      <c r="O14" s="114"/>
      <c r="P14" s="115"/>
      <c r="Q14" s="115"/>
      <c r="R14" s="116"/>
      <c r="T14" s="114"/>
      <c r="U14" s="115"/>
      <c r="V14" s="115"/>
      <c r="W14" s="116"/>
      <c r="Y14" s="114"/>
      <c r="Z14" s="115"/>
      <c r="AA14" s="115"/>
      <c r="AB14" s="116"/>
    </row>
    <row r="15" spans="1:28" ht="152.25" customHeight="1" x14ac:dyDescent="0.2">
      <c r="A15" s="72" t="s">
        <v>30</v>
      </c>
      <c r="B15" s="4" t="s">
        <v>91</v>
      </c>
      <c r="D15" s="51"/>
      <c r="F15" s="51"/>
      <c r="G15" s="51"/>
      <c r="H15" s="51"/>
      <c r="J15" s="52"/>
      <c r="K15" s="53"/>
      <c r="L15" s="53"/>
      <c r="M15" s="54"/>
      <c r="O15" s="114"/>
      <c r="P15" s="115"/>
      <c r="Q15" s="115"/>
      <c r="R15" s="116"/>
      <c r="T15" s="114"/>
      <c r="U15" s="115"/>
      <c r="V15" s="115"/>
      <c r="W15" s="116"/>
      <c r="Y15" s="114"/>
      <c r="Z15" s="115"/>
      <c r="AA15" s="115"/>
      <c r="AB15" s="116"/>
    </row>
    <row r="16" spans="1:28" ht="172.5" customHeight="1" x14ac:dyDescent="0.2">
      <c r="A16" s="72" t="s">
        <v>9</v>
      </c>
      <c r="B16" s="4" t="s">
        <v>92</v>
      </c>
      <c r="D16" s="51"/>
      <c r="F16" s="51"/>
      <c r="G16" s="51"/>
      <c r="H16" s="51"/>
      <c r="J16" s="114"/>
      <c r="K16" s="115"/>
      <c r="L16" s="115"/>
      <c r="M16" s="116"/>
      <c r="O16" s="114"/>
      <c r="P16" s="115"/>
      <c r="Q16" s="115"/>
      <c r="R16" s="116"/>
      <c r="T16" s="114"/>
      <c r="U16" s="115"/>
      <c r="V16" s="115"/>
      <c r="W16" s="116"/>
      <c r="Y16" s="114"/>
      <c r="Z16" s="115"/>
      <c r="AA16" s="115"/>
      <c r="AB16" s="116"/>
    </row>
    <row r="17" spans="1:28" ht="187.5" customHeight="1" x14ac:dyDescent="0.2">
      <c r="A17" s="72" t="s">
        <v>11</v>
      </c>
      <c r="B17" s="4" t="s">
        <v>93</v>
      </c>
      <c r="D17" s="51"/>
      <c r="F17" s="51"/>
      <c r="G17" s="51"/>
      <c r="H17" s="51"/>
      <c r="J17" s="114"/>
      <c r="K17" s="115"/>
      <c r="L17" s="115"/>
      <c r="M17" s="116"/>
      <c r="O17" s="114"/>
      <c r="P17" s="115"/>
      <c r="Q17" s="115"/>
      <c r="R17" s="116"/>
      <c r="T17" s="114"/>
      <c r="U17" s="115"/>
      <c r="V17" s="115"/>
      <c r="W17" s="116"/>
      <c r="Y17" s="114"/>
      <c r="Z17" s="115"/>
      <c r="AA17" s="115"/>
      <c r="AB17" s="116"/>
    </row>
    <row r="18" spans="1:28" ht="187.5" customHeight="1" x14ac:dyDescent="0.2">
      <c r="A18" s="72" t="s">
        <v>12</v>
      </c>
      <c r="B18" s="4" t="s">
        <v>94</v>
      </c>
      <c r="D18" s="51"/>
      <c r="F18" s="51"/>
      <c r="G18" s="51"/>
      <c r="H18" s="51"/>
      <c r="J18" s="114"/>
      <c r="K18" s="115"/>
      <c r="L18" s="115"/>
      <c r="M18" s="116"/>
      <c r="O18" s="114"/>
      <c r="P18" s="115"/>
      <c r="Q18" s="115"/>
      <c r="R18" s="116"/>
      <c r="T18" s="114"/>
      <c r="U18" s="115"/>
      <c r="V18" s="115"/>
      <c r="W18" s="116"/>
      <c r="Y18" s="114"/>
      <c r="Z18" s="115"/>
      <c r="AA18" s="115"/>
      <c r="AB18" s="116"/>
    </row>
    <row r="19" spans="1:28" ht="198" customHeight="1" x14ac:dyDescent="0.2">
      <c r="A19" s="72" t="s">
        <v>13</v>
      </c>
      <c r="B19" s="4" t="s">
        <v>95</v>
      </c>
      <c r="D19" s="51"/>
      <c r="F19" s="51"/>
      <c r="G19" s="51"/>
      <c r="H19" s="51"/>
      <c r="J19" s="114"/>
      <c r="K19" s="115"/>
      <c r="L19" s="115"/>
      <c r="M19" s="116"/>
      <c r="O19" s="114"/>
      <c r="P19" s="115"/>
      <c r="Q19" s="115"/>
      <c r="R19" s="116"/>
      <c r="T19" s="114"/>
      <c r="U19" s="115"/>
      <c r="V19" s="115"/>
      <c r="W19" s="116"/>
      <c r="Y19" s="114"/>
      <c r="Z19" s="115"/>
      <c r="AA19" s="115"/>
      <c r="AB19" s="116"/>
    </row>
    <row r="20" spans="1:28" ht="135.75" customHeight="1" x14ac:dyDescent="0.2">
      <c r="A20" s="72" t="s">
        <v>14</v>
      </c>
      <c r="B20" s="4" t="s">
        <v>96</v>
      </c>
      <c r="D20" s="51"/>
      <c r="F20" s="51"/>
      <c r="G20" s="51"/>
      <c r="H20" s="51"/>
      <c r="J20" s="114"/>
      <c r="K20" s="115"/>
      <c r="L20" s="115"/>
      <c r="M20" s="116"/>
      <c r="O20" s="114"/>
      <c r="P20" s="115"/>
      <c r="Q20" s="115"/>
      <c r="R20" s="116"/>
      <c r="T20" s="114"/>
      <c r="U20" s="115"/>
      <c r="V20" s="115"/>
      <c r="W20" s="116"/>
      <c r="Y20" s="114"/>
      <c r="Z20" s="115"/>
      <c r="AA20" s="115"/>
      <c r="AB20" s="116"/>
    </row>
    <row r="21" spans="1:28" ht="163.5" customHeight="1" x14ac:dyDescent="0.2">
      <c r="A21" s="72" t="s">
        <v>15</v>
      </c>
      <c r="B21" s="4" t="s">
        <v>97</v>
      </c>
      <c r="D21" s="51"/>
      <c r="F21" s="51"/>
      <c r="G21" s="51"/>
      <c r="H21" s="51"/>
      <c r="J21" s="114"/>
      <c r="K21" s="115"/>
      <c r="L21" s="115"/>
      <c r="M21" s="116"/>
      <c r="O21" s="114"/>
      <c r="P21" s="115"/>
      <c r="Q21" s="115"/>
      <c r="R21" s="116"/>
      <c r="T21" s="114"/>
      <c r="U21" s="115"/>
      <c r="V21" s="115"/>
      <c r="W21" s="116"/>
      <c r="Y21" s="114"/>
      <c r="Z21" s="115"/>
      <c r="AA21" s="115"/>
      <c r="AB21" s="116"/>
    </row>
    <row r="22" spans="1:28" ht="200.25" customHeight="1" x14ac:dyDescent="0.2">
      <c r="A22" s="72" t="s">
        <v>16</v>
      </c>
      <c r="B22" s="4" t="s">
        <v>98</v>
      </c>
      <c r="D22" s="51"/>
      <c r="F22" s="51"/>
      <c r="G22" s="51"/>
      <c r="H22" s="51"/>
      <c r="J22" s="114"/>
      <c r="K22" s="115"/>
      <c r="L22" s="115"/>
      <c r="M22" s="116"/>
      <c r="O22" s="114"/>
      <c r="P22" s="115"/>
      <c r="Q22" s="115"/>
      <c r="R22" s="116"/>
      <c r="T22" s="114"/>
      <c r="U22" s="115"/>
      <c r="V22" s="115"/>
      <c r="W22" s="116"/>
      <c r="Y22" s="114"/>
      <c r="Z22" s="115"/>
      <c r="AA22" s="115"/>
      <c r="AB22" s="116"/>
    </row>
    <row r="23" spans="1:28" ht="198" customHeight="1" x14ac:dyDescent="0.2">
      <c r="A23" s="72" t="s">
        <v>17</v>
      </c>
      <c r="B23" s="4" t="s">
        <v>101</v>
      </c>
      <c r="D23" s="51"/>
      <c r="F23" s="51"/>
      <c r="G23" s="51"/>
      <c r="H23" s="51"/>
      <c r="J23" s="114"/>
      <c r="K23" s="115"/>
      <c r="L23" s="115"/>
      <c r="M23" s="116"/>
      <c r="O23" s="114"/>
      <c r="P23" s="115"/>
      <c r="Q23" s="115"/>
      <c r="R23" s="116"/>
      <c r="T23" s="114"/>
      <c r="U23" s="115"/>
      <c r="V23" s="115"/>
      <c r="W23" s="116"/>
      <c r="Y23" s="114"/>
      <c r="Z23" s="115"/>
      <c r="AA23" s="115"/>
      <c r="AB23" s="116"/>
    </row>
    <row r="24" spans="1:28" ht="226.5" customHeight="1" x14ac:dyDescent="0.2">
      <c r="A24" s="72" t="s">
        <v>19</v>
      </c>
      <c r="B24" s="4" t="s">
        <v>99</v>
      </c>
      <c r="D24" s="51"/>
      <c r="F24" s="51"/>
      <c r="G24" s="51"/>
      <c r="H24" s="51"/>
      <c r="J24" s="114"/>
      <c r="K24" s="115"/>
      <c r="L24" s="115"/>
      <c r="M24" s="116"/>
      <c r="O24" s="114"/>
      <c r="P24" s="115"/>
      <c r="Q24" s="115"/>
      <c r="R24" s="116"/>
      <c r="T24" s="114"/>
      <c r="U24" s="115"/>
      <c r="V24" s="115"/>
      <c r="W24" s="116"/>
      <c r="Y24" s="114"/>
      <c r="Z24" s="115"/>
      <c r="AA24" s="115"/>
      <c r="AB24" s="116"/>
    </row>
    <row r="25" spans="1:28" ht="196" x14ac:dyDescent="0.2">
      <c r="A25" s="72" t="s">
        <v>20</v>
      </c>
      <c r="B25" s="4" t="s">
        <v>100</v>
      </c>
      <c r="D25" s="51"/>
      <c r="F25" s="51"/>
      <c r="G25" s="51"/>
      <c r="H25" s="51"/>
      <c r="J25" s="114"/>
      <c r="K25" s="115"/>
      <c r="L25" s="115"/>
      <c r="M25" s="116"/>
      <c r="O25" s="114"/>
      <c r="P25" s="115"/>
      <c r="Q25" s="115"/>
      <c r="R25" s="116"/>
      <c r="T25" s="114"/>
      <c r="U25" s="115"/>
      <c r="V25" s="115"/>
      <c r="W25" s="116"/>
      <c r="Y25" s="114"/>
      <c r="Z25" s="115"/>
      <c r="AA25" s="115"/>
      <c r="AB25" s="116"/>
    </row>
    <row r="26" spans="1:28" ht="148.5" customHeight="1" x14ac:dyDescent="0.2">
      <c r="A26" s="72" t="s">
        <v>21</v>
      </c>
      <c r="B26" s="4" t="s">
        <v>102</v>
      </c>
      <c r="D26" s="51"/>
      <c r="F26" s="51"/>
      <c r="G26" s="51"/>
      <c r="H26" s="51"/>
      <c r="J26" s="114"/>
      <c r="K26" s="115"/>
      <c r="L26" s="115"/>
      <c r="M26" s="116"/>
      <c r="O26" s="114"/>
      <c r="P26" s="115"/>
      <c r="Q26" s="115"/>
      <c r="R26" s="116"/>
      <c r="T26" s="114"/>
      <c r="U26" s="115"/>
      <c r="V26" s="115"/>
      <c r="W26" s="116"/>
      <c r="Y26" s="114"/>
      <c r="Z26" s="115"/>
      <c r="AA26" s="115"/>
      <c r="AB26" s="116"/>
    </row>
    <row r="27" spans="1:28" ht="271" x14ac:dyDescent="0.2">
      <c r="A27" s="72" t="s">
        <v>22</v>
      </c>
      <c r="B27" s="4" t="s">
        <v>103</v>
      </c>
      <c r="D27" s="51"/>
      <c r="F27" s="51"/>
      <c r="G27" s="51"/>
      <c r="H27" s="51"/>
      <c r="J27" s="114"/>
      <c r="K27" s="115"/>
      <c r="L27" s="115"/>
      <c r="M27" s="116"/>
      <c r="O27" s="114"/>
      <c r="P27" s="115"/>
      <c r="Q27" s="115"/>
      <c r="R27" s="116"/>
      <c r="T27" s="114"/>
      <c r="U27" s="115"/>
      <c r="V27" s="115"/>
      <c r="W27" s="116"/>
      <c r="Y27" s="114"/>
      <c r="Z27" s="115"/>
      <c r="AA27" s="115"/>
      <c r="AB27" s="116"/>
    </row>
    <row r="28" spans="1:28" ht="151" x14ac:dyDescent="0.2">
      <c r="A28" s="72" t="s">
        <v>23</v>
      </c>
      <c r="B28" s="4" t="s">
        <v>104</v>
      </c>
      <c r="D28" s="51"/>
      <c r="F28" s="51"/>
      <c r="G28" s="51"/>
      <c r="H28" s="51"/>
      <c r="J28" s="114"/>
      <c r="K28" s="115"/>
      <c r="L28" s="115"/>
      <c r="M28" s="116"/>
      <c r="O28" s="114"/>
      <c r="P28" s="115"/>
      <c r="Q28" s="115"/>
      <c r="R28" s="116"/>
      <c r="T28" s="114"/>
      <c r="U28" s="115"/>
      <c r="V28" s="115"/>
      <c r="W28" s="116"/>
      <c r="Y28" s="114"/>
      <c r="Z28" s="115"/>
      <c r="AA28" s="115"/>
      <c r="AB28" s="116"/>
    </row>
    <row r="29" spans="1:28" ht="186.75" customHeight="1" x14ac:dyDescent="0.2">
      <c r="A29" s="72" t="s">
        <v>24</v>
      </c>
      <c r="B29" s="4" t="s">
        <v>105</v>
      </c>
      <c r="D29" s="51"/>
      <c r="F29" s="51"/>
      <c r="G29" s="51"/>
      <c r="H29" s="51"/>
      <c r="J29" s="114"/>
      <c r="K29" s="115"/>
      <c r="L29" s="115"/>
      <c r="M29" s="116"/>
      <c r="O29" s="114"/>
      <c r="P29" s="115"/>
      <c r="Q29" s="115"/>
      <c r="R29" s="116"/>
      <c r="T29" s="114"/>
      <c r="U29" s="115"/>
      <c r="V29" s="115"/>
      <c r="W29" s="116"/>
      <c r="Y29" s="114"/>
      <c r="Z29" s="115"/>
      <c r="AA29" s="115"/>
      <c r="AB29" s="116"/>
    </row>
    <row r="30" spans="1:28" ht="180" x14ac:dyDescent="0.2">
      <c r="A30" s="72" t="s">
        <v>25</v>
      </c>
      <c r="B30" s="5" t="s">
        <v>106</v>
      </c>
      <c r="D30" s="51"/>
      <c r="F30" s="51"/>
      <c r="G30" s="51"/>
      <c r="H30" s="51"/>
      <c r="J30" s="114"/>
      <c r="K30" s="115"/>
      <c r="L30" s="115"/>
      <c r="M30" s="116"/>
      <c r="O30" s="114"/>
      <c r="P30" s="115"/>
      <c r="Q30" s="115"/>
      <c r="R30" s="116"/>
      <c r="T30" s="114"/>
      <c r="U30" s="115"/>
      <c r="V30" s="115"/>
      <c r="W30" s="116"/>
      <c r="Y30" s="114"/>
      <c r="Z30" s="115"/>
      <c r="AA30" s="115"/>
      <c r="AB30" s="116"/>
    </row>
    <row r="31" spans="1:28" ht="181" x14ac:dyDescent="0.2">
      <c r="A31" s="72" t="s">
        <v>26</v>
      </c>
      <c r="B31" s="4" t="s">
        <v>107</v>
      </c>
      <c r="D31" s="51"/>
      <c r="F31" s="51"/>
      <c r="G31" s="51"/>
      <c r="H31" s="51"/>
      <c r="J31" s="114"/>
      <c r="K31" s="115"/>
      <c r="L31" s="115"/>
      <c r="M31" s="116"/>
      <c r="O31" s="114"/>
      <c r="P31" s="115"/>
      <c r="Q31" s="115"/>
      <c r="R31" s="116"/>
      <c r="T31" s="114"/>
      <c r="U31" s="115"/>
      <c r="V31" s="115"/>
      <c r="W31" s="116"/>
      <c r="Y31" s="114"/>
      <c r="Z31" s="115"/>
      <c r="AA31" s="115"/>
      <c r="AB31" s="116"/>
    </row>
    <row r="32" spans="1:28" ht="188.25" customHeight="1" x14ac:dyDescent="0.2">
      <c r="A32" s="72" t="s">
        <v>27</v>
      </c>
      <c r="B32" s="5" t="s">
        <v>108</v>
      </c>
      <c r="D32" s="51"/>
      <c r="F32" s="51"/>
      <c r="G32" s="51"/>
      <c r="H32" s="51"/>
      <c r="J32" s="114"/>
      <c r="K32" s="115"/>
      <c r="L32" s="115"/>
      <c r="M32" s="116"/>
      <c r="O32" s="114"/>
      <c r="P32" s="115"/>
      <c r="Q32" s="115"/>
      <c r="R32" s="116"/>
      <c r="T32" s="114"/>
      <c r="U32" s="115"/>
      <c r="V32" s="115"/>
      <c r="W32" s="116"/>
      <c r="Y32" s="114"/>
      <c r="Z32" s="115"/>
      <c r="AA32" s="115"/>
      <c r="AB32" s="116"/>
    </row>
    <row r="33" spans="1:28" ht="160.5" customHeight="1" x14ac:dyDescent="0.2">
      <c r="A33" s="72" t="s">
        <v>29</v>
      </c>
      <c r="B33" s="4" t="s">
        <v>109</v>
      </c>
      <c r="D33" s="51"/>
      <c r="F33" s="51"/>
      <c r="G33" s="51"/>
      <c r="H33" s="51"/>
      <c r="J33" s="114"/>
      <c r="K33" s="115"/>
      <c r="L33" s="115"/>
      <c r="M33" s="116"/>
      <c r="O33" s="114"/>
      <c r="P33" s="115"/>
      <c r="Q33" s="115"/>
      <c r="R33" s="116"/>
      <c r="T33" s="114"/>
      <c r="U33" s="115"/>
      <c r="V33" s="115"/>
      <c r="W33" s="116"/>
      <c r="Y33" s="114"/>
      <c r="Z33" s="115"/>
      <c r="AA33" s="115"/>
      <c r="AB33" s="116"/>
    </row>
    <row r="34" spans="1:28" ht="248.25" customHeight="1" x14ac:dyDescent="0.2">
      <c r="A34" s="72" t="s">
        <v>31</v>
      </c>
      <c r="B34" s="4" t="s">
        <v>110</v>
      </c>
      <c r="D34" s="51"/>
      <c r="F34" s="51"/>
      <c r="G34" s="51"/>
      <c r="H34" s="51"/>
      <c r="J34" s="114"/>
      <c r="K34" s="115"/>
      <c r="L34" s="115"/>
      <c r="M34" s="116"/>
      <c r="O34" s="114"/>
      <c r="P34" s="115"/>
      <c r="Q34" s="115"/>
      <c r="R34" s="116"/>
      <c r="T34" s="114"/>
      <c r="U34" s="115"/>
      <c r="V34" s="115"/>
      <c r="W34" s="116"/>
      <c r="Y34" s="114"/>
      <c r="Z34" s="115"/>
      <c r="AA34" s="115"/>
      <c r="AB34" s="116"/>
    </row>
    <row r="35" spans="1:28" ht="182" thickBot="1" x14ac:dyDescent="0.25">
      <c r="A35" s="73" t="s">
        <v>32</v>
      </c>
      <c r="B35" s="6" t="s">
        <v>111</v>
      </c>
      <c r="D35" s="51"/>
      <c r="F35" s="51"/>
      <c r="G35" s="51"/>
      <c r="H35" s="51"/>
      <c r="J35" s="117"/>
      <c r="K35" s="118"/>
      <c r="L35" s="118"/>
      <c r="M35" s="119"/>
      <c r="O35" s="117"/>
      <c r="P35" s="118"/>
      <c r="Q35" s="118"/>
      <c r="R35" s="119"/>
      <c r="T35" s="117"/>
      <c r="U35" s="118"/>
      <c r="V35" s="118"/>
      <c r="W35" s="119"/>
      <c r="Y35" s="117"/>
      <c r="Z35" s="118"/>
      <c r="AA35" s="118"/>
      <c r="AB35" s="119"/>
    </row>
    <row r="36" spans="1:28" ht="151" thickBot="1" x14ac:dyDescent="0.25">
      <c r="A36" s="73" t="s">
        <v>113</v>
      </c>
      <c r="B36" s="6" t="s">
        <v>112</v>
      </c>
      <c r="D36" s="51"/>
      <c r="F36" s="51"/>
      <c r="G36" s="51"/>
      <c r="H36" s="51"/>
      <c r="J36" s="117"/>
      <c r="K36" s="118"/>
      <c r="L36" s="118"/>
      <c r="M36" s="119"/>
      <c r="O36" s="117"/>
      <c r="P36" s="118"/>
      <c r="Q36" s="118"/>
      <c r="R36" s="119"/>
      <c r="T36" s="117"/>
      <c r="U36" s="118"/>
      <c r="V36" s="118"/>
      <c r="W36" s="119"/>
      <c r="Y36" s="117"/>
      <c r="Z36" s="118"/>
      <c r="AA36" s="118"/>
      <c r="AB36" s="119"/>
    </row>
  </sheetData>
  <sheetProtection algorithmName="SHA-512" hashValue="IqlEpSY2WhEo48321abTWKrf8ntzVdt5eHw0a6wF13gMJTQRtSbhV5FEf7u5cjBwYd/2Pr4vuC00nWhFujdZhw==" saltValue="E2qSEEGUjPEit/72a08J3g==" spinCount="100000" sheet="1" objects="1" scenarios="1" selectLockedCells="1"/>
  <mergeCells count="113">
    <mergeCell ref="J36:M36"/>
    <mergeCell ref="O36:R36"/>
    <mergeCell ref="T36:W36"/>
    <mergeCell ref="Y36:AB36"/>
    <mergeCell ref="A9:B9"/>
    <mergeCell ref="J9:M9"/>
    <mergeCell ref="O9:R9"/>
    <mergeCell ref="T9:W9"/>
    <mergeCell ref="Y9:AB9"/>
    <mergeCell ref="D8:D9"/>
    <mergeCell ref="F8:H9"/>
    <mergeCell ref="J8:M8"/>
    <mergeCell ref="O8:R8"/>
    <mergeCell ref="T8:W8"/>
    <mergeCell ref="Y8:AB8"/>
    <mergeCell ref="O11:R11"/>
    <mergeCell ref="J11:M11"/>
    <mergeCell ref="O12:R12"/>
    <mergeCell ref="O13:R13"/>
    <mergeCell ref="O14:R14"/>
    <mergeCell ref="O15:R15"/>
    <mergeCell ref="O16:R16"/>
    <mergeCell ref="T11:W11"/>
    <mergeCell ref="Y11:AB11"/>
    <mergeCell ref="J25:M25"/>
    <mergeCell ref="J26:M26"/>
    <mergeCell ref="J17:M17"/>
    <mergeCell ref="J18:M18"/>
    <mergeCell ref="J19:M19"/>
    <mergeCell ref="J20:M20"/>
    <mergeCell ref="J21:M21"/>
    <mergeCell ref="J12:M12"/>
    <mergeCell ref="J13:M13"/>
    <mergeCell ref="J16:M16"/>
    <mergeCell ref="J32:M32"/>
    <mergeCell ref="J33:M33"/>
    <mergeCell ref="J34:M34"/>
    <mergeCell ref="J35:M35"/>
    <mergeCell ref="Y12:AB12"/>
    <mergeCell ref="T12:W12"/>
    <mergeCell ref="Y13:AB13"/>
    <mergeCell ref="Y14:AB14"/>
    <mergeCell ref="T13:W13"/>
    <mergeCell ref="T14:W14"/>
    <mergeCell ref="T15:W15"/>
    <mergeCell ref="T16:W16"/>
    <mergeCell ref="Y15:AB15"/>
    <mergeCell ref="Y16:AB16"/>
    <mergeCell ref="Y17:AB17"/>
    <mergeCell ref="T17:W17"/>
    <mergeCell ref="J27:M27"/>
    <mergeCell ref="J28:M28"/>
    <mergeCell ref="J29:M29"/>
    <mergeCell ref="J30:M30"/>
    <mergeCell ref="J31:M31"/>
    <mergeCell ref="J22:M22"/>
    <mergeCell ref="J23:M23"/>
    <mergeCell ref="J24:M24"/>
    <mergeCell ref="Y21:AB21"/>
    <mergeCell ref="T21:W21"/>
    <mergeCell ref="T22:W22"/>
    <mergeCell ref="Y22:AB22"/>
    <mergeCell ref="Y23:AB23"/>
    <mergeCell ref="T23:W23"/>
    <mergeCell ref="T18:W18"/>
    <mergeCell ref="Y18:AB18"/>
    <mergeCell ref="Y19:AB19"/>
    <mergeCell ref="T19:W19"/>
    <mergeCell ref="T20:W20"/>
    <mergeCell ref="Y20:AB20"/>
    <mergeCell ref="T27:W27"/>
    <mergeCell ref="Y27:AB27"/>
    <mergeCell ref="Y28:AB28"/>
    <mergeCell ref="T28:W28"/>
    <mergeCell ref="T29:W29"/>
    <mergeCell ref="Y29:AB29"/>
    <mergeCell ref="Y24:AB24"/>
    <mergeCell ref="T24:W24"/>
    <mergeCell ref="T25:W25"/>
    <mergeCell ref="Y25:AB25"/>
    <mergeCell ref="Y26:AB26"/>
    <mergeCell ref="T26:W26"/>
    <mergeCell ref="Y33:AB33"/>
    <mergeCell ref="T33:W33"/>
    <mergeCell ref="T34:W34"/>
    <mergeCell ref="Y34:AB34"/>
    <mergeCell ref="Y35:AB35"/>
    <mergeCell ref="T35:W35"/>
    <mergeCell ref="Y30:AB30"/>
    <mergeCell ref="T30:W30"/>
    <mergeCell ref="T31:W31"/>
    <mergeCell ref="Y31:AB31"/>
    <mergeCell ref="T32:W32"/>
    <mergeCell ref="Y32:AB32"/>
    <mergeCell ref="O22:R22"/>
    <mergeCell ref="O23:R23"/>
    <mergeCell ref="O24:R24"/>
    <mergeCell ref="O25:R25"/>
    <mergeCell ref="O26:R26"/>
    <mergeCell ref="O17:R17"/>
    <mergeCell ref="O18:R18"/>
    <mergeCell ref="O19:R19"/>
    <mergeCell ref="O20:R20"/>
    <mergeCell ref="O21:R21"/>
    <mergeCell ref="O32:R32"/>
    <mergeCell ref="O33:R33"/>
    <mergeCell ref="O34:R34"/>
    <mergeCell ref="O35:R35"/>
    <mergeCell ref="O27:R27"/>
    <mergeCell ref="O28:R28"/>
    <mergeCell ref="O29:R29"/>
    <mergeCell ref="O30:R30"/>
    <mergeCell ref="O31:R31"/>
  </mergeCells>
  <dataValidations count="1">
    <dataValidation type="list" allowBlank="1" showInputMessage="1" showErrorMessage="1" sqref="D11:D36 F11:H36" xr:uid="{14EFFF09-90D4-0442-8CC0-BA16A474BC83}">
      <formula1>$A$2:$A$7</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7</xdr:col>
                    <xdr:colOff>88900</xdr:colOff>
                    <xdr:row>9</xdr:row>
                    <xdr:rowOff>139700</xdr:rowOff>
                  </from>
                  <to>
                    <xdr:col>8</xdr:col>
                    <xdr:colOff>0</xdr:colOff>
                    <xdr:row>10</xdr:row>
                    <xdr:rowOff>114300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6</xdr:col>
                    <xdr:colOff>88900</xdr:colOff>
                    <xdr:row>9</xdr:row>
                    <xdr:rowOff>127000</xdr:rowOff>
                  </from>
                  <to>
                    <xdr:col>7</xdr:col>
                    <xdr:colOff>0</xdr:colOff>
                    <xdr:row>10</xdr:row>
                    <xdr:rowOff>101600</xdr:rowOff>
                  </to>
                </anchor>
              </controlPr>
            </control>
          </mc:Choice>
        </mc:AlternateContent>
        <mc:AlternateContent xmlns:mc="http://schemas.openxmlformats.org/markup-compatibility/2006">
          <mc:Choice Requires="x14">
            <control shapeId="2053" r:id="rId6" name="Check Box 5">
              <controlPr locked="0" defaultSize="0" autoFill="0" autoLine="0" autoPict="0">
                <anchor moveWithCells="1">
                  <from>
                    <xdr:col>5</xdr:col>
                    <xdr:colOff>88900</xdr:colOff>
                    <xdr:row>9</xdr:row>
                    <xdr:rowOff>114300</xdr:rowOff>
                  </from>
                  <to>
                    <xdr:col>6</xdr:col>
                    <xdr:colOff>0</xdr:colOff>
                    <xdr:row>10</xdr:row>
                    <xdr:rowOff>88900</xdr:rowOff>
                  </to>
                </anchor>
              </controlPr>
            </control>
          </mc:Choice>
        </mc:AlternateContent>
        <mc:AlternateContent xmlns:mc="http://schemas.openxmlformats.org/markup-compatibility/2006">
          <mc:Choice Requires="x14">
            <control shapeId="2056" r:id="rId7" name="Check Box 8">
              <controlPr locked="0" defaultSize="0" autoFill="0" autoLine="0" autoPict="0">
                <anchor moveWithCells="1">
                  <from>
                    <xdr:col>3</xdr:col>
                    <xdr:colOff>101600</xdr:colOff>
                    <xdr:row>9</xdr:row>
                    <xdr:rowOff>114300</xdr:rowOff>
                  </from>
                  <to>
                    <xdr:col>4</xdr:col>
                    <xdr:colOff>0</xdr:colOff>
                    <xdr:row>10</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My Role" prompt="Select the role that most closely equates to your current position." xr:uid="{EF185099-AF95-CE46-8C70-110EEBA7CE6E}">
          <x14:formula1>
            <xm:f>'calcs &amp; data'!$B$5:$B$8</xm:f>
          </x14:formula1>
          <xm:sqref>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7A360-FD79-2F40-8F04-2B787F18D0EE}">
  <dimension ref="C6:AC233"/>
  <sheetViews>
    <sheetView zoomScale="130" zoomScaleNormal="130" workbookViewId="0">
      <selection activeCell="N7" sqref="N7:AC26"/>
    </sheetView>
  </sheetViews>
  <sheetFormatPr baseColWidth="10" defaultColWidth="10.83203125" defaultRowHeight="13" x14ac:dyDescent="0.15"/>
  <cols>
    <col min="1" max="16384" width="10.83203125" style="46"/>
  </cols>
  <sheetData>
    <row r="6" spans="3:29" ht="20" x14ac:dyDescent="0.2">
      <c r="O6" s="48"/>
    </row>
    <row r="7" spans="3:29" x14ac:dyDescent="0.15">
      <c r="N7" s="136" t="str">
        <f ca="1">CONCATENATE( "You assessed yourself as a ",'Assessment Input'!F4, ".  At a high-level we define a ",'Assessment Input'!F4, " as: ",'calcs &amp; data'!O11,"  
The following charts and information are based on you and your cohort's (peers, managers, coaches, and others) input as well as insdustry experts rating of each competency with their ideal for someone holding the position of ", 'Assessment Input'!F4,".  
This assessment is intended to provide you guidance and direction as you determine the next steps in your project management career.","  We hope the information sparks conversation about your competencies with your cohorts and leads to you producting a development plan that best fits your professional career goals in project management.","  The data in this 'executive review' will highlight areas of discrepancy and you are encoraged to begin your conversations there.")</f>
        <v>You assessed yourself as a Project Coordinator.  At a high-level we define a Project Coordinator as: A proficient practitioner, continuing to develop skills.  Leads less complex projects or phases of larger projects under supervision of senior project leaders.  In addition to skills required for project coordinator, this person possesses deeper conceptual knowledge of and/or some experience with project management discipline and methodologies.Typicaly less than 5 years experience managing projects.  No direct reports.  
The following charts and information are based on you and your cohort's (peers, managers, coaches, and others) input as well as insdustry experts rating of each competency with their ideal for someone holding the position of Project Coordinator.  
This assessment is intended to provide you guidance and direction as you determine the next steps in your project management career.  We hope the information sparks conversation about your competencies with your cohorts and leads to you producting a development plan that best fits your professional career goals in project management.  The data in this 'executive review' will highlight areas of discrepancy and you are encoraged to begin your conversations there.</v>
      </c>
      <c r="O7" s="136"/>
      <c r="P7" s="136"/>
      <c r="Q7" s="136"/>
      <c r="R7" s="136"/>
      <c r="S7" s="136"/>
      <c r="T7" s="136"/>
      <c r="U7" s="136"/>
      <c r="V7" s="136"/>
      <c r="W7" s="136"/>
      <c r="X7" s="136"/>
      <c r="Y7" s="136"/>
      <c r="Z7" s="136"/>
      <c r="AA7" s="136"/>
      <c r="AB7" s="136"/>
      <c r="AC7" s="136"/>
    </row>
    <row r="8" spans="3:29" x14ac:dyDescent="0.15">
      <c r="N8" s="136"/>
      <c r="O8" s="136"/>
      <c r="P8" s="136"/>
      <c r="Q8" s="136"/>
      <c r="R8" s="136"/>
      <c r="S8" s="136"/>
      <c r="T8" s="136"/>
      <c r="U8" s="136"/>
      <c r="V8" s="136"/>
      <c r="W8" s="136"/>
      <c r="X8" s="136"/>
      <c r="Y8" s="136"/>
      <c r="Z8" s="136"/>
      <c r="AA8" s="136"/>
      <c r="AB8" s="136"/>
      <c r="AC8" s="136"/>
    </row>
    <row r="9" spans="3:29" ht="13" customHeight="1" x14ac:dyDescent="0.15">
      <c r="N9" s="136"/>
      <c r="O9" s="136"/>
      <c r="P9" s="136"/>
      <c r="Q9" s="136"/>
      <c r="R9" s="136"/>
      <c r="S9" s="136"/>
      <c r="T9" s="136"/>
      <c r="U9" s="136"/>
      <c r="V9" s="136"/>
      <c r="W9" s="136"/>
      <c r="X9" s="136"/>
      <c r="Y9" s="136"/>
      <c r="Z9" s="136"/>
      <c r="AA9" s="136"/>
      <c r="AB9" s="136"/>
      <c r="AC9" s="136"/>
    </row>
    <row r="10" spans="3:29" ht="13" customHeight="1" x14ac:dyDescent="0.15">
      <c r="N10" s="136"/>
      <c r="O10" s="136"/>
      <c r="P10" s="136"/>
      <c r="Q10" s="136"/>
      <c r="R10" s="136"/>
      <c r="S10" s="136"/>
      <c r="T10" s="136"/>
      <c r="U10" s="136"/>
      <c r="V10" s="136"/>
      <c r="W10" s="136"/>
      <c r="X10" s="136"/>
      <c r="Y10" s="136"/>
      <c r="Z10" s="136"/>
      <c r="AA10" s="136"/>
      <c r="AB10" s="136"/>
      <c r="AC10" s="136"/>
    </row>
    <row r="11" spans="3:29" ht="13" customHeight="1" x14ac:dyDescent="0.15">
      <c r="N11" s="136"/>
      <c r="O11" s="136"/>
      <c r="P11" s="136"/>
      <c r="Q11" s="136"/>
      <c r="R11" s="136"/>
      <c r="S11" s="136"/>
      <c r="T11" s="136"/>
      <c r="U11" s="136"/>
      <c r="V11" s="136"/>
      <c r="W11" s="136"/>
      <c r="X11" s="136"/>
      <c r="Y11" s="136"/>
      <c r="Z11" s="136"/>
      <c r="AA11" s="136"/>
      <c r="AB11" s="136"/>
      <c r="AC11" s="136"/>
    </row>
    <row r="12" spans="3:29" ht="13" customHeight="1" x14ac:dyDescent="0.15">
      <c r="C12" s="47" t="s">
        <v>73</v>
      </c>
      <c r="N12" s="136"/>
      <c r="O12" s="136"/>
      <c r="P12" s="136"/>
      <c r="Q12" s="136"/>
      <c r="R12" s="136"/>
      <c r="S12" s="136"/>
      <c r="T12" s="136"/>
      <c r="U12" s="136"/>
      <c r="V12" s="136"/>
      <c r="W12" s="136"/>
      <c r="X12" s="136"/>
      <c r="Y12" s="136"/>
      <c r="Z12" s="136"/>
      <c r="AA12" s="136"/>
      <c r="AB12" s="136"/>
      <c r="AC12" s="136"/>
    </row>
    <row r="13" spans="3:29" ht="13" customHeight="1" x14ac:dyDescent="0.15">
      <c r="J13" s="47" t="s">
        <v>75</v>
      </c>
      <c r="N13" s="136"/>
      <c r="O13" s="136"/>
      <c r="P13" s="136"/>
      <c r="Q13" s="136"/>
      <c r="R13" s="136"/>
      <c r="S13" s="136"/>
      <c r="T13" s="136"/>
      <c r="U13" s="136"/>
      <c r="V13" s="136"/>
      <c r="W13" s="136"/>
      <c r="X13" s="136"/>
      <c r="Y13" s="136"/>
      <c r="Z13" s="136"/>
      <c r="AA13" s="136"/>
      <c r="AB13" s="136"/>
      <c r="AC13" s="136"/>
    </row>
    <row r="14" spans="3:29" ht="13" customHeight="1" x14ac:dyDescent="0.15">
      <c r="N14" s="136"/>
      <c r="O14" s="136"/>
      <c r="P14" s="136"/>
      <c r="Q14" s="136"/>
      <c r="R14" s="136"/>
      <c r="S14" s="136"/>
      <c r="T14" s="136"/>
      <c r="U14" s="136"/>
      <c r="V14" s="136"/>
      <c r="W14" s="136"/>
      <c r="X14" s="136"/>
      <c r="Y14" s="136"/>
      <c r="Z14" s="136"/>
      <c r="AA14" s="136"/>
      <c r="AB14" s="136"/>
      <c r="AC14" s="136"/>
    </row>
    <row r="15" spans="3:29" ht="13" customHeight="1" x14ac:dyDescent="0.15">
      <c r="N15" s="136"/>
      <c r="O15" s="136"/>
      <c r="P15" s="136"/>
      <c r="Q15" s="136"/>
      <c r="R15" s="136"/>
      <c r="S15" s="136"/>
      <c r="T15" s="136"/>
      <c r="U15" s="136"/>
      <c r="V15" s="136"/>
      <c r="W15" s="136"/>
      <c r="X15" s="136"/>
      <c r="Y15" s="136"/>
      <c r="Z15" s="136"/>
      <c r="AA15" s="136"/>
      <c r="AB15" s="136"/>
      <c r="AC15" s="136"/>
    </row>
    <row r="16" spans="3:29" ht="13" customHeight="1" x14ac:dyDescent="0.15">
      <c r="N16" s="136"/>
      <c r="O16" s="136"/>
      <c r="P16" s="136"/>
      <c r="Q16" s="136"/>
      <c r="R16" s="136"/>
      <c r="S16" s="136"/>
      <c r="T16" s="136"/>
      <c r="U16" s="136"/>
      <c r="V16" s="136"/>
      <c r="W16" s="136"/>
      <c r="X16" s="136"/>
      <c r="Y16" s="136"/>
      <c r="Z16" s="136"/>
      <c r="AA16" s="136"/>
      <c r="AB16" s="136"/>
      <c r="AC16" s="136"/>
    </row>
    <row r="17" spans="6:29" ht="13" customHeight="1" x14ac:dyDescent="0.15">
      <c r="N17" s="136"/>
      <c r="O17" s="136"/>
      <c r="P17" s="136"/>
      <c r="Q17" s="136"/>
      <c r="R17" s="136"/>
      <c r="S17" s="136"/>
      <c r="T17" s="136"/>
      <c r="U17" s="136"/>
      <c r="V17" s="136"/>
      <c r="W17" s="136"/>
      <c r="X17" s="136"/>
      <c r="Y17" s="136"/>
      <c r="Z17" s="136"/>
      <c r="AA17" s="136"/>
      <c r="AB17" s="136"/>
      <c r="AC17" s="136"/>
    </row>
    <row r="18" spans="6:29" ht="13" customHeight="1" x14ac:dyDescent="0.15">
      <c r="N18" s="136"/>
      <c r="O18" s="136"/>
      <c r="P18" s="136"/>
      <c r="Q18" s="136"/>
      <c r="R18" s="136"/>
      <c r="S18" s="136"/>
      <c r="T18" s="136"/>
      <c r="U18" s="136"/>
      <c r="V18" s="136"/>
      <c r="W18" s="136"/>
      <c r="X18" s="136"/>
      <c r="Y18" s="136"/>
      <c r="Z18" s="136"/>
      <c r="AA18" s="136"/>
      <c r="AB18" s="136"/>
      <c r="AC18" s="136"/>
    </row>
    <row r="19" spans="6:29" ht="13" customHeight="1" x14ac:dyDescent="0.15">
      <c r="M19" s="49"/>
      <c r="N19" s="136"/>
      <c r="O19" s="136"/>
      <c r="P19" s="136"/>
      <c r="Q19" s="136"/>
      <c r="R19" s="136"/>
      <c r="S19" s="136"/>
      <c r="T19" s="136"/>
      <c r="U19" s="136"/>
      <c r="V19" s="136"/>
      <c r="W19" s="136"/>
      <c r="X19" s="136"/>
      <c r="Y19" s="136"/>
      <c r="Z19" s="136"/>
      <c r="AA19" s="136"/>
      <c r="AB19" s="136"/>
      <c r="AC19" s="136"/>
    </row>
    <row r="20" spans="6:29" ht="13" customHeight="1" x14ac:dyDescent="0.15">
      <c r="M20" s="49"/>
      <c r="N20" s="136"/>
      <c r="O20" s="136"/>
      <c r="P20" s="136"/>
      <c r="Q20" s="136"/>
      <c r="R20" s="136"/>
      <c r="S20" s="136"/>
      <c r="T20" s="136"/>
      <c r="U20" s="136"/>
      <c r="V20" s="136"/>
      <c r="W20" s="136"/>
      <c r="X20" s="136"/>
      <c r="Y20" s="136"/>
      <c r="Z20" s="136"/>
      <c r="AA20" s="136"/>
      <c r="AB20" s="136"/>
      <c r="AC20" s="136"/>
    </row>
    <row r="21" spans="6:29" ht="13" customHeight="1" x14ac:dyDescent="0.15">
      <c r="M21" s="49"/>
      <c r="N21" s="136"/>
      <c r="O21" s="136"/>
      <c r="P21" s="136"/>
      <c r="Q21" s="136"/>
      <c r="R21" s="136"/>
      <c r="S21" s="136"/>
      <c r="T21" s="136"/>
      <c r="U21" s="136"/>
      <c r="V21" s="136"/>
      <c r="W21" s="136"/>
      <c r="X21" s="136"/>
      <c r="Y21" s="136"/>
      <c r="Z21" s="136"/>
      <c r="AA21" s="136"/>
      <c r="AB21" s="136"/>
      <c r="AC21" s="136"/>
    </row>
    <row r="22" spans="6:29" ht="13" customHeight="1" x14ac:dyDescent="0.15">
      <c r="M22" s="49"/>
      <c r="N22" s="136"/>
      <c r="O22" s="136"/>
      <c r="P22" s="136"/>
      <c r="Q22" s="136"/>
      <c r="R22" s="136"/>
      <c r="S22" s="136"/>
      <c r="T22" s="136"/>
      <c r="U22" s="136"/>
      <c r="V22" s="136"/>
      <c r="W22" s="136"/>
      <c r="X22" s="136"/>
      <c r="Y22" s="136"/>
      <c r="Z22" s="136"/>
      <c r="AA22" s="136"/>
      <c r="AB22" s="136"/>
      <c r="AC22" s="136"/>
    </row>
    <row r="23" spans="6:29" ht="13" customHeight="1" x14ac:dyDescent="0.15">
      <c r="M23" s="49"/>
      <c r="N23" s="136"/>
      <c r="O23" s="136"/>
      <c r="P23" s="136"/>
      <c r="Q23" s="136"/>
      <c r="R23" s="136"/>
      <c r="S23" s="136"/>
      <c r="T23" s="136"/>
      <c r="U23" s="136"/>
      <c r="V23" s="136"/>
      <c r="W23" s="136"/>
      <c r="X23" s="136"/>
      <c r="Y23" s="136"/>
      <c r="Z23" s="136"/>
      <c r="AA23" s="136"/>
      <c r="AB23" s="136"/>
      <c r="AC23" s="136"/>
    </row>
    <row r="24" spans="6:29" ht="13" customHeight="1" x14ac:dyDescent="0.15">
      <c r="M24" s="49"/>
      <c r="N24" s="136"/>
      <c r="O24" s="136"/>
      <c r="P24" s="136"/>
      <c r="Q24" s="136"/>
      <c r="R24" s="136"/>
      <c r="S24" s="136"/>
      <c r="T24" s="136"/>
      <c r="U24" s="136"/>
      <c r="V24" s="136"/>
      <c r="W24" s="136"/>
      <c r="X24" s="136"/>
      <c r="Y24" s="136"/>
      <c r="Z24" s="136"/>
      <c r="AA24" s="136"/>
      <c r="AB24" s="136"/>
      <c r="AC24" s="136"/>
    </row>
    <row r="25" spans="6:29" ht="13" customHeight="1" x14ac:dyDescent="0.15">
      <c r="F25" s="47" t="s">
        <v>74</v>
      </c>
      <c r="M25" s="49"/>
      <c r="N25" s="136"/>
      <c r="O25" s="136"/>
      <c r="P25" s="136"/>
      <c r="Q25" s="136"/>
      <c r="R25" s="136"/>
      <c r="S25" s="136"/>
      <c r="T25" s="136"/>
      <c r="U25" s="136"/>
      <c r="V25" s="136"/>
      <c r="W25" s="136"/>
      <c r="X25" s="136"/>
      <c r="Y25" s="136"/>
      <c r="Z25" s="136"/>
      <c r="AA25" s="136"/>
      <c r="AB25" s="136"/>
      <c r="AC25" s="136"/>
    </row>
    <row r="26" spans="6:29" ht="13" customHeight="1" x14ac:dyDescent="0.15">
      <c r="M26" s="49"/>
      <c r="N26" s="136"/>
      <c r="O26" s="136"/>
      <c r="P26" s="136"/>
      <c r="Q26" s="136"/>
      <c r="R26" s="136"/>
      <c r="S26" s="136"/>
      <c r="T26" s="136"/>
      <c r="U26" s="136"/>
      <c r="V26" s="136"/>
      <c r="W26" s="136"/>
      <c r="X26" s="136"/>
      <c r="Y26" s="136"/>
      <c r="Z26" s="136"/>
      <c r="AA26" s="136"/>
      <c r="AB26" s="136"/>
      <c r="AC26" s="136"/>
    </row>
    <row r="30" spans="6:29" x14ac:dyDescent="0.15">
      <c r="R30" s="137" t="s">
        <v>115</v>
      </c>
      <c r="S30" s="137"/>
      <c r="T30" s="137"/>
      <c r="U30" s="137"/>
      <c r="V30" s="137"/>
      <c r="W30" s="137"/>
      <c r="X30" s="137"/>
      <c r="Y30" s="137"/>
      <c r="Z30" s="137"/>
      <c r="AA30" s="137"/>
      <c r="AB30" s="137"/>
      <c r="AC30" s="137"/>
    </row>
    <row r="31" spans="6:29" x14ac:dyDescent="0.15">
      <c r="R31" s="137"/>
      <c r="S31" s="137"/>
      <c r="T31" s="137"/>
      <c r="U31" s="137"/>
      <c r="V31" s="137"/>
      <c r="W31" s="137"/>
      <c r="X31" s="137"/>
      <c r="Y31" s="137"/>
      <c r="Z31" s="137"/>
      <c r="AA31" s="137"/>
      <c r="AB31" s="137"/>
      <c r="AC31" s="137"/>
    </row>
    <row r="32" spans="6:29" ht="13" customHeight="1" x14ac:dyDescent="0.15">
      <c r="R32" s="137"/>
      <c r="S32" s="137"/>
      <c r="T32" s="137"/>
      <c r="U32" s="137"/>
      <c r="V32" s="137"/>
      <c r="W32" s="137"/>
      <c r="X32" s="137"/>
      <c r="Y32" s="137"/>
      <c r="Z32" s="137"/>
      <c r="AA32" s="137"/>
      <c r="AB32" s="137"/>
      <c r="AC32" s="137"/>
    </row>
    <row r="33" spans="18:29" ht="13" customHeight="1" x14ac:dyDescent="0.15">
      <c r="R33" s="137"/>
      <c r="S33" s="137"/>
      <c r="T33" s="137"/>
      <c r="U33" s="137"/>
      <c r="V33" s="137"/>
      <c r="W33" s="137"/>
      <c r="X33" s="137"/>
      <c r="Y33" s="137"/>
      <c r="Z33" s="137"/>
      <c r="AA33" s="137"/>
      <c r="AB33" s="137"/>
      <c r="AC33" s="137"/>
    </row>
    <row r="34" spans="18:29" ht="13" customHeight="1" x14ac:dyDescent="0.15">
      <c r="R34" s="137"/>
      <c r="S34" s="137"/>
      <c r="T34" s="137"/>
      <c r="U34" s="137"/>
      <c r="V34" s="137"/>
      <c r="W34" s="137"/>
      <c r="X34" s="137"/>
      <c r="Y34" s="137"/>
      <c r="Z34" s="137"/>
      <c r="AA34" s="137"/>
      <c r="AB34" s="137"/>
      <c r="AC34" s="137"/>
    </row>
    <row r="35" spans="18:29" ht="13" customHeight="1" x14ac:dyDescent="0.15">
      <c r="R35" s="137"/>
      <c r="S35" s="137"/>
      <c r="T35" s="137"/>
      <c r="U35" s="137"/>
      <c r="V35" s="137"/>
      <c r="W35" s="137"/>
      <c r="X35" s="137"/>
      <c r="Y35" s="137"/>
      <c r="Z35" s="137"/>
      <c r="AA35" s="137"/>
      <c r="AB35" s="137"/>
      <c r="AC35" s="137"/>
    </row>
    <row r="36" spans="18:29" ht="13" customHeight="1" x14ac:dyDescent="0.15">
      <c r="R36" s="137"/>
      <c r="S36" s="137"/>
      <c r="T36" s="137"/>
      <c r="U36" s="137"/>
      <c r="V36" s="137"/>
      <c r="W36" s="137"/>
      <c r="X36" s="137"/>
      <c r="Y36" s="137"/>
      <c r="Z36" s="137"/>
      <c r="AA36" s="137"/>
      <c r="AB36" s="137"/>
      <c r="AC36" s="137"/>
    </row>
    <row r="37" spans="18:29" ht="13" customHeight="1" x14ac:dyDescent="0.15">
      <c r="R37" s="137"/>
      <c r="S37" s="137"/>
      <c r="T37" s="137"/>
      <c r="U37" s="137"/>
      <c r="V37" s="137"/>
      <c r="W37" s="137"/>
      <c r="X37" s="137"/>
      <c r="Y37" s="137"/>
      <c r="Z37" s="137"/>
      <c r="AA37" s="137"/>
      <c r="AB37" s="137"/>
      <c r="AC37" s="137"/>
    </row>
    <row r="38" spans="18:29" ht="13" customHeight="1" x14ac:dyDescent="0.15">
      <c r="R38" s="137"/>
      <c r="S38" s="137"/>
      <c r="T38" s="137"/>
      <c r="U38" s="137"/>
      <c r="V38" s="137"/>
      <c r="W38" s="137"/>
      <c r="X38" s="137"/>
      <c r="Y38" s="137"/>
      <c r="Z38" s="137"/>
      <c r="AA38" s="137"/>
      <c r="AB38" s="137"/>
      <c r="AC38" s="137"/>
    </row>
    <row r="39" spans="18:29" ht="13" customHeight="1" x14ac:dyDescent="0.15">
      <c r="R39" s="137"/>
      <c r="S39" s="137"/>
      <c r="T39" s="137"/>
      <c r="U39" s="137"/>
      <c r="V39" s="137"/>
      <c r="W39" s="137"/>
      <c r="X39" s="137"/>
      <c r="Y39" s="137"/>
      <c r="Z39" s="137"/>
      <c r="AA39" s="137"/>
      <c r="AB39" s="137"/>
      <c r="AC39" s="137"/>
    </row>
    <row r="40" spans="18:29" ht="13" customHeight="1" x14ac:dyDescent="0.15">
      <c r="R40" s="137"/>
      <c r="S40" s="137"/>
      <c r="T40" s="137"/>
      <c r="U40" s="137"/>
      <c r="V40" s="137"/>
      <c r="W40" s="137"/>
      <c r="X40" s="137"/>
      <c r="Y40" s="137"/>
      <c r="Z40" s="137"/>
      <c r="AA40" s="137"/>
      <c r="AB40" s="137"/>
      <c r="AC40" s="137"/>
    </row>
    <row r="41" spans="18:29" ht="13" customHeight="1" x14ac:dyDescent="0.15">
      <c r="R41" s="137"/>
      <c r="S41" s="137"/>
      <c r="T41" s="137"/>
      <c r="U41" s="137"/>
      <c r="V41" s="137"/>
      <c r="W41" s="137"/>
      <c r="X41" s="137"/>
      <c r="Y41" s="137"/>
      <c r="Z41" s="137"/>
      <c r="AA41" s="137"/>
      <c r="AB41" s="137"/>
      <c r="AC41" s="137"/>
    </row>
    <row r="42" spans="18:29" ht="13" customHeight="1" x14ac:dyDescent="0.15">
      <c r="R42" s="137"/>
      <c r="S42" s="137"/>
      <c r="T42" s="137"/>
      <c r="U42" s="137"/>
      <c r="V42" s="137"/>
      <c r="W42" s="137"/>
      <c r="X42" s="137"/>
      <c r="Y42" s="137"/>
      <c r="Z42" s="137"/>
      <c r="AA42" s="137"/>
      <c r="AB42" s="137"/>
      <c r="AC42" s="137"/>
    </row>
    <row r="43" spans="18:29" ht="13" customHeight="1" x14ac:dyDescent="0.15">
      <c r="R43" s="137"/>
      <c r="S43" s="137"/>
      <c r="T43" s="137"/>
      <c r="U43" s="137"/>
      <c r="V43" s="137"/>
      <c r="W43" s="137"/>
      <c r="X43" s="137"/>
      <c r="Y43" s="137"/>
      <c r="Z43" s="137"/>
      <c r="AA43" s="137"/>
      <c r="AB43" s="137"/>
      <c r="AC43" s="137"/>
    </row>
    <row r="44" spans="18:29" ht="13" customHeight="1" x14ac:dyDescent="0.15">
      <c r="R44" s="137"/>
      <c r="S44" s="137"/>
      <c r="T44" s="137"/>
      <c r="U44" s="137"/>
      <c r="V44" s="137"/>
      <c r="W44" s="137"/>
      <c r="X44" s="137"/>
      <c r="Y44" s="137"/>
      <c r="Z44" s="137"/>
      <c r="AA44" s="137"/>
      <c r="AB44" s="137"/>
      <c r="AC44" s="137"/>
    </row>
    <row r="45" spans="18:29" ht="13" customHeight="1" x14ac:dyDescent="0.15">
      <c r="R45" s="137"/>
      <c r="S45" s="137"/>
      <c r="T45" s="137"/>
      <c r="U45" s="137"/>
      <c r="V45" s="137"/>
      <c r="W45" s="137"/>
      <c r="X45" s="137"/>
      <c r="Y45" s="137"/>
      <c r="Z45" s="137"/>
      <c r="AA45" s="137"/>
      <c r="AB45" s="137"/>
      <c r="AC45" s="137"/>
    </row>
    <row r="46" spans="18:29" ht="13" customHeight="1" x14ac:dyDescent="0.15">
      <c r="R46" s="137"/>
      <c r="S46" s="137"/>
      <c r="T46" s="137"/>
      <c r="U46" s="137"/>
      <c r="V46" s="137"/>
      <c r="W46" s="137"/>
      <c r="X46" s="137"/>
      <c r="Y46" s="137"/>
      <c r="Z46" s="137"/>
      <c r="AA46" s="137"/>
      <c r="AB46" s="137"/>
      <c r="AC46" s="137"/>
    </row>
    <row r="47" spans="18:29" ht="13" customHeight="1" x14ac:dyDescent="0.15">
      <c r="R47" s="137"/>
      <c r="S47" s="137"/>
      <c r="T47" s="137"/>
      <c r="U47" s="137"/>
      <c r="V47" s="137"/>
      <c r="W47" s="137"/>
      <c r="X47" s="137"/>
      <c r="Y47" s="137"/>
      <c r="Z47" s="137"/>
      <c r="AA47" s="137"/>
      <c r="AB47" s="137"/>
      <c r="AC47" s="137"/>
    </row>
    <row r="48" spans="18:29" ht="13" customHeight="1" x14ac:dyDescent="0.15">
      <c r="R48" s="137"/>
      <c r="S48" s="137"/>
      <c r="T48" s="137"/>
      <c r="U48" s="137"/>
      <c r="V48" s="137"/>
      <c r="W48" s="137"/>
      <c r="X48" s="137"/>
      <c r="Y48" s="137"/>
      <c r="Z48" s="137"/>
      <c r="AA48" s="137"/>
      <c r="AB48" s="137"/>
      <c r="AC48" s="137"/>
    </row>
    <row r="49" spans="18:29" ht="13" customHeight="1" x14ac:dyDescent="0.15">
      <c r="R49" s="137"/>
      <c r="S49" s="137"/>
      <c r="T49" s="137"/>
      <c r="U49" s="137"/>
      <c r="V49" s="137"/>
      <c r="W49" s="137"/>
      <c r="X49" s="137"/>
      <c r="Y49" s="137"/>
      <c r="Z49" s="137"/>
      <c r="AA49" s="137"/>
      <c r="AB49" s="137"/>
      <c r="AC49" s="137"/>
    </row>
    <row r="50" spans="18:29" ht="13" customHeight="1" x14ac:dyDescent="0.15">
      <c r="R50" s="137"/>
      <c r="S50" s="137"/>
      <c r="T50" s="137"/>
      <c r="U50" s="137"/>
      <c r="V50" s="137"/>
      <c r="W50" s="137"/>
      <c r="X50" s="137"/>
      <c r="Y50" s="137"/>
      <c r="Z50" s="137"/>
      <c r="AA50" s="137"/>
      <c r="AB50" s="137"/>
      <c r="AC50" s="137"/>
    </row>
    <row r="51" spans="18:29" ht="13" customHeight="1" x14ac:dyDescent="0.15">
      <c r="R51" s="137"/>
      <c r="S51" s="137"/>
      <c r="T51" s="137"/>
      <c r="U51" s="137"/>
      <c r="V51" s="137"/>
      <c r="W51" s="137"/>
      <c r="X51" s="137"/>
      <c r="Y51" s="137"/>
      <c r="Z51" s="137"/>
      <c r="AA51" s="137"/>
      <c r="AB51" s="137"/>
      <c r="AC51" s="137"/>
    </row>
    <row r="52" spans="18:29" ht="13" customHeight="1" x14ac:dyDescent="0.15">
      <c r="R52" s="137"/>
      <c r="S52" s="137"/>
      <c r="T52" s="137"/>
      <c r="U52" s="137"/>
      <c r="V52" s="137"/>
      <c r="W52" s="137"/>
      <c r="X52" s="137"/>
      <c r="Y52" s="137"/>
      <c r="Z52" s="137"/>
      <c r="AA52" s="137"/>
      <c r="AB52" s="137"/>
      <c r="AC52" s="137"/>
    </row>
    <row r="53" spans="18:29" ht="13" customHeight="1" x14ac:dyDescent="0.15">
      <c r="R53" s="137"/>
      <c r="S53" s="137"/>
      <c r="T53" s="137"/>
      <c r="U53" s="137"/>
      <c r="V53" s="137"/>
      <c r="W53" s="137"/>
      <c r="X53" s="137"/>
      <c r="Y53" s="137"/>
      <c r="Z53" s="137"/>
      <c r="AA53" s="137"/>
      <c r="AB53" s="137"/>
      <c r="AC53" s="137"/>
    </row>
    <row r="54" spans="18:29" ht="13" customHeight="1" x14ac:dyDescent="0.15">
      <c r="R54" s="137"/>
      <c r="S54" s="137"/>
      <c r="T54" s="137"/>
      <c r="U54" s="137"/>
      <c r="V54" s="137"/>
      <c r="W54" s="137"/>
      <c r="X54" s="137"/>
      <c r="Y54" s="137"/>
      <c r="Z54" s="137"/>
      <c r="AA54" s="137"/>
      <c r="AB54" s="137"/>
      <c r="AC54" s="137"/>
    </row>
    <row r="55" spans="18:29" ht="13" customHeight="1" x14ac:dyDescent="0.15">
      <c r="R55" s="137"/>
      <c r="S55" s="137"/>
      <c r="T55" s="137"/>
      <c r="U55" s="137"/>
      <c r="V55" s="137"/>
      <c r="W55" s="137"/>
      <c r="X55" s="137"/>
      <c r="Y55" s="137"/>
      <c r="Z55" s="137"/>
      <c r="AA55" s="137"/>
      <c r="AB55" s="137"/>
      <c r="AC55" s="137"/>
    </row>
    <row r="56" spans="18:29" ht="13" customHeight="1" x14ac:dyDescent="0.15">
      <c r="R56" s="137"/>
      <c r="S56" s="137"/>
      <c r="T56" s="137"/>
      <c r="U56" s="137"/>
      <c r="V56" s="137"/>
      <c r="W56" s="137"/>
      <c r="X56" s="137"/>
      <c r="Y56" s="137"/>
      <c r="Z56" s="137"/>
      <c r="AA56" s="137"/>
      <c r="AB56" s="137"/>
      <c r="AC56" s="137"/>
    </row>
    <row r="57" spans="18:29" ht="13" customHeight="1" x14ac:dyDescent="0.15">
      <c r="R57" s="137"/>
      <c r="S57" s="137"/>
      <c r="T57" s="137"/>
      <c r="U57" s="137"/>
      <c r="V57" s="137"/>
      <c r="W57" s="137"/>
      <c r="X57" s="137"/>
      <c r="Y57" s="137"/>
      <c r="Z57" s="137"/>
      <c r="AA57" s="137"/>
      <c r="AB57" s="137"/>
      <c r="AC57" s="137"/>
    </row>
    <row r="58" spans="18:29" ht="13" customHeight="1" x14ac:dyDescent="0.15">
      <c r="R58" s="137"/>
      <c r="S58" s="137"/>
      <c r="T58" s="137"/>
      <c r="U58" s="137"/>
      <c r="V58" s="137"/>
      <c r="W58" s="137"/>
      <c r="X58" s="137"/>
      <c r="Y58" s="137"/>
      <c r="Z58" s="137"/>
      <c r="AA58" s="137"/>
      <c r="AB58" s="137"/>
      <c r="AC58" s="137"/>
    </row>
    <row r="59" spans="18:29" ht="13" customHeight="1" x14ac:dyDescent="0.15">
      <c r="R59" s="137"/>
      <c r="S59" s="137"/>
      <c r="T59" s="137"/>
      <c r="U59" s="137"/>
      <c r="V59" s="137"/>
      <c r="W59" s="137"/>
      <c r="X59" s="137"/>
      <c r="Y59" s="137"/>
      <c r="Z59" s="137"/>
      <c r="AA59" s="137"/>
      <c r="AB59" s="137"/>
      <c r="AC59" s="137"/>
    </row>
    <row r="60" spans="18:29" ht="13" customHeight="1" x14ac:dyDescent="0.15">
      <c r="R60" s="137"/>
      <c r="S60" s="137"/>
      <c r="T60" s="137"/>
      <c r="U60" s="137"/>
      <c r="V60" s="137"/>
      <c r="W60" s="137"/>
      <c r="X60" s="137"/>
      <c r="Y60" s="137"/>
      <c r="Z60" s="137"/>
      <c r="AA60" s="137"/>
      <c r="AB60" s="137"/>
      <c r="AC60" s="137"/>
    </row>
    <row r="61" spans="18:29" ht="13" customHeight="1" x14ac:dyDescent="0.15">
      <c r="R61" s="137"/>
      <c r="S61" s="137"/>
      <c r="T61" s="137"/>
      <c r="U61" s="137"/>
      <c r="V61" s="137"/>
      <c r="W61" s="137"/>
      <c r="X61" s="137"/>
      <c r="Y61" s="137"/>
      <c r="Z61" s="137"/>
      <c r="AA61" s="137"/>
      <c r="AB61" s="137"/>
      <c r="AC61" s="137"/>
    </row>
    <row r="62" spans="18:29" ht="13" customHeight="1" x14ac:dyDescent="0.15">
      <c r="R62" s="137"/>
      <c r="S62" s="137"/>
      <c r="T62" s="137"/>
      <c r="U62" s="137"/>
      <c r="V62" s="137"/>
      <c r="W62" s="137"/>
      <c r="X62" s="137"/>
      <c r="Y62" s="137"/>
      <c r="Z62" s="137"/>
      <c r="AA62" s="137"/>
      <c r="AB62" s="137"/>
      <c r="AC62" s="137"/>
    </row>
    <row r="63" spans="18:29" ht="13" customHeight="1" x14ac:dyDescent="0.15">
      <c r="R63" s="137"/>
      <c r="S63" s="137"/>
      <c r="T63" s="137"/>
      <c r="U63" s="137"/>
      <c r="V63" s="137"/>
      <c r="W63" s="137"/>
      <c r="X63" s="137"/>
      <c r="Y63" s="137"/>
      <c r="Z63" s="137"/>
      <c r="AA63" s="137"/>
      <c r="AB63" s="137"/>
      <c r="AC63" s="137"/>
    </row>
    <row r="64" spans="18:29" ht="13" customHeight="1" x14ac:dyDescent="0.15">
      <c r="R64" s="137"/>
      <c r="S64" s="137"/>
      <c r="T64" s="137"/>
      <c r="U64" s="137"/>
      <c r="V64" s="137"/>
      <c r="W64" s="137"/>
      <c r="X64" s="137"/>
      <c r="Y64" s="137"/>
      <c r="Z64" s="137"/>
      <c r="AA64" s="137"/>
      <c r="AB64" s="137"/>
      <c r="AC64" s="137"/>
    </row>
    <row r="65" spans="18:29" ht="13" customHeight="1" x14ac:dyDescent="0.15">
      <c r="R65" s="137"/>
      <c r="S65" s="137"/>
      <c r="T65" s="137"/>
      <c r="U65" s="137"/>
      <c r="V65" s="137"/>
      <c r="W65" s="137"/>
      <c r="X65" s="137"/>
      <c r="Y65" s="137"/>
      <c r="Z65" s="137"/>
      <c r="AA65" s="137"/>
      <c r="AB65" s="137"/>
      <c r="AC65" s="137"/>
    </row>
    <row r="66" spans="18:29" x14ac:dyDescent="0.15">
      <c r="R66" s="137"/>
      <c r="S66" s="137"/>
      <c r="T66" s="137"/>
      <c r="U66" s="137"/>
      <c r="V66" s="137"/>
      <c r="W66" s="137"/>
      <c r="X66" s="137"/>
      <c r="Y66" s="137"/>
      <c r="Z66" s="137"/>
      <c r="AA66" s="137"/>
      <c r="AB66" s="137"/>
      <c r="AC66" s="137"/>
    </row>
    <row r="67" spans="18:29" x14ac:dyDescent="0.15">
      <c r="R67" s="137"/>
      <c r="S67" s="137"/>
      <c r="T67" s="137"/>
      <c r="U67" s="137"/>
      <c r="V67" s="137"/>
      <c r="W67" s="137"/>
      <c r="X67" s="137"/>
      <c r="Y67" s="137"/>
      <c r="Z67" s="137"/>
      <c r="AA67" s="137"/>
      <c r="AB67" s="137"/>
      <c r="AC67" s="137"/>
    </row>
    <row r="68" spans="18:29" x14ac:dyDescent="0.15">
      <c r="R68" s="137"/>
      <c r="S68" s="137"/>
      <c r="T68" s="137"/>
      <c r="U68" s="137"/>
      <c r="V68" s="137"/>
      <c r="W68" s="137"/>
      <c r="X68" s="137"/>
      <c r="Y68" s="137"/>
      <c r="Z68" s="137"/>
      <c r="AA68" s="137"/>
      <c r="AB68" s="137"/>
      <c r="AC68" s="137"/>
    </row>
    <row r="69" spans="18:29" x14ac:dyDescent="0.15">
      <c r="R69" s="137"/>
      <c r="S69" s="137"/>
      <c r="T69" s="137"/>
      <c r="U69" s="137"/>
      <c r="V69" s="137"/>
      <c r="W69" s="137"/>
      <c r="X69" s="137"/>
      <c r="Y69" s="137"/>
      <c r="Z69" s="137"/>
      <c r="AA69" s="137"/>
      <c r="AB69" s="137"/>
      <c r="AC69" s="137"/>
    </row>
    <row r="70" spans="18:29" x14ac:dyDescent="0.15">
      <c r="R70" s="137"/>
      <c r="S70" s="137"/>
      <c r="T70" s="137"/>
      <c r="U70" s="137"/>
      <c r="V70" s="137"/>
      <c r="W70" s="137"/>
      <c r="X70" s="137"/>
      <c r="Y70" s="137"/>
      <c r="Z70" s="137"/>
      <c r="AA70" s="137"/>
      <c r="AB70" s="137"/>
      <c r="AC70" s="137"/>
    </row>
    <row r="71" spans="18:29" x14ac:dyDescent="0.15">
      <c r="R71" s="137"/>
      <c r="S71" s="137"/>
      <c r="T71" s="137"/>
      <c r="U71" s="137"/>
      <c r="V71" s="137"/>
      <c r="W71" s="137"/>
      <c r="X71" s="137"/>
      <c r="Y71" s="137"/>
      <c r="Z71" s="137"/>
      <c r="AA71" s="137"/>
      <c r="AB71" s="137"/>
      <c r="AC71" s="137"/>
    </row>
    <row r="72" spans="18:29" x14ac:dyDescent="0.15">
      <c r="R72" s="137"/>
      <c r="S72" s="137"/>
      <c r="T72" s="137"/>
      <c r="U72" s="137"/>
      <c r="V72" s="137"/>
      <c r="W72" s="137"/>
      <c r="X72" s="137"/>
      <c r="Y72" s="137"/>
      <c r="Z72" s="137"/>
      <c r="AA72" s="137"/>
      <c r="AB72" s="137"/>
      <c r="AC72" s="137"/>
    </row>
    <row r="73" spans="18:29" x14ac:dyDescent="0.15">
      <c r="R73" s="137"/>
      <c r="S73" s="137"/>
      <c r="T73" s="137"/>
      <c r="U73" s="137"/>
      <c r="V73" s="137"/>
      <c r="W73" s="137"/>
      <c r="X73" s="137"/>
      <c r="Y73" s="137"/>
      <c r="Z73" s="137"/>
      <c r="AA73" s="137"/>
      <c r="AB73" s="137"/>
      <c r="AC73" s="137"/>
    </row>
    <row r="74" spans="18:29" x14ac:dyDescent="0.15">
      <c r="R74" s="137"/>
      <c r="S74" s="137"/>
      <c r="T74" s="137"/>
      <c r="U74" s="137"/>
      <c r="V74" s="137"/>
      <c r="W74" s="137"/>
      <c r="X74" s="137"/>
      <c r="Y74" s="137"/>
      <c r="Z74" s="137"/>
      <c r="AA74" s="137"/>
      <c r="AB74" s="137"/>
      <c r="AC74" s="137"/>
    </row>
    <row r="75" spans="18:29" x14ac:dyDescent="0.15">
      <c r="R75" s="137"/>
      <c r="S75" s="137"/>
      <c r="T75" s="137"/>
      <c r="U75" s="137"/>
      <c r="V75" s="137"/>
      <c r="W75" s="137"/>
      <c r="X75" s="137"/>
      <c r="Y75" s="137"/>
      <c r="Z75" s="137"/>
      <c r="AA75" s="137"/>
      <c r="AB75" s="137"/>
      <c r="AC75" s="137"/>
    </row>
    <row r="78" spans="18:29" x14ac:dyDescent="0.15">
      <c r="R78" s="137" t="s">
        <v>119</v>
      </c>
      <c r="S78" s="138"/>
      <c r="T78" s="138"/>
      <c r="U78" s="138"/>
      <c r="V78" s="138"/>
      <c r="W78" s="138"/>
      <c r="X78" s="138"/>
      <c r="Y78" s="138"/>
      <c r="Z78" s="138"/>
      <c r="AA78" s="138"/>
      <c r="AB78" s="138"/>
      <c r="AC78" s="138"/>
    </row>
    <row r="79" spans="18:29" x14ac:dyDescent="0.15">
      <c r="R79" s="138"/>
      <c r="S79" s="138"/>
      <c r="T79" s="138"/>
      <c r="U79" s="138"/>
      <c r="V79" s="138"/>
      <c r="W79" s="138"/>
      <c r="X79" s="138"/>
      <c r="Y79" s="138"/>
      <c r="Z79" s="138"/>
      <c r="AA79" s="138"/>
      <c r="AB79" s="138"/>
      <c r="AC79" s="138"/>
    </row>
    <row r="80" spans="18:29" x14ac:dyDescent="0.15">
      <c r="R80" s="138"/>
      <c r="S80" s="138"/>
      <c r="T80" s="138"/>
      <c r="U80" s="138"/>
      <c r="V80" s="138"/>
      <c r="W80" s="138"/>
      <c r="X80" s="138"/>
      <c r="Y80" s="138"/>
      <c r="Z80" s="138"/>
      <c r="AA80" s="138"/>
      <c r="AB80" s="138"/>
      <c r="AC80" s="138"/>
    </row>
    <row r="81" spans="18:29" x14ac:dyDescent="0.15">
      <c r="R81" s="138"/>
      <c r="S81" s="138"/>
      <c r="T81" s="138"/>
      <c r="U81" s="138"/>
      <c r="V81" s="138"/>
      <c r="W81" s="138"/>
      <c r="X81" s="138"/>
      <c r="Y81" s="138"/>
      <c r="Z81" s="138"/>
      <c r="AA81" s="138"/>
      <c r="AB81" s="138"/>
      <c r="AC81" s="138"/>
    </row>
    <row r="82" spans="18:29" x14ac:dyDescent="0.15">
      <c r="R82" s="138"/>
      <c r="S82" s="138"/>
      <c r="T82" s="138"/>
      <c r="U82" s="138"/>
      <c r="V82" s="138"/>
      <c r="W82" s="138"/>
      <c r="X82" s="138"/>
      <c r="Y82" s="138"/>
      <c r="Z82" s="138"/>
      <c r="AA82" s="138"/>
      <c r="AB82" s="138"/>
      <c r="AC82" s="138"/>
    </row>
    <row r="83" spans="18:29" x14ac:dyDescent="0.15">
      <c r="R83" s="138"/>
      <c r="S83" s="138"/>
      <c r="T83" s="138"/>
      <c r="U83" s="138"/>
      <c r="V83" s="138"/>
      <c r="W83" s="138"/>
      <c r="X83" s="138"/>
      <c r="Y83" s="138"/>
      <c r="Z83" s="138"/>
      <c r="AA83" s="138"/>
      <c r="AB83" s="138"/>
      <c r="AC83" s="138"/>
    </row>
    <row r="84" spans="18:29" x14ac:dyDescent="0.15">
      <c r="R84" s="138"/>
      <c r="S84" s="138"/>
      <c r="T84" s="138"/>
      <c r="U84" s="138"/>
      <c r="V84" s="138"/>
      <c r="W84" s="138"/>
      <c r="X84" s="138"/>
      <c r="Y84" s="138"/>
      <c r="Z84" s="138"/>
      <c r="AA84" s="138"/>
      <c r="AB84" s="138"/>
      <c r="AC84" s="138"/>
    </row>
    <row r="85" spans="18:29" x14ac:dyDescent="0.15">
      <c r="R85" s="138"/>
      <c r="S85" s="138"/>
      <c r="T85" s="138"/>
      <c r="U85" s="138"/>
      <c r="V85" s="138"/>
      <c r="W85" s="138"/>
      <c r="X85" s="138"/>
      <c r="Y85" s="138"/>
      <c r="Z85" s="138"/>
      <c r="AA85" s="138"/>
      <c r="AB85" s="138"/>
      <c r="AC85" s="138"/>
    </row>
    <row r="86" spans="18:29" x14ac:dyDescent="0.15">
      <c r="R86" s="138"/>
      <c r="S86" s="138"/>
      <c r="T86" s="138"/>
      <c r="U86" s="138"/>
      <c r="V86" s="138"/>
      <c r="W86" s="138"/>
      <c r="X86" s="138"/>
      <c r="Y86" s="138"/>
      <c r="Z86" s="138"/>
      <c r="AA86" s="138"/>
      <c r="AB86" s="138"/>
      <c r="AC86" s="138"/>
    </row>
    <row r="87" spans="18:29" x14ac:dyDescent="0.15">
      <c r="R87" s="138"/>
      <c r="S87" s="138"/>
      <c r="T87" s="138"/>
      <c r="U87" s="138"/>
      <c r="V87" s="138"/>
      <c r="W87" s="138"/>
      <c r="X87" s="138"/>
      <c r="Y87" s="138"/>
      <c r="Z87" s="138"/>
      <c r="AA87" s="138"/>
      <c r="AB87" s="138"/>
      <c r="AC87" s="138"/>
    </row>
    <row r="88" spans="18:29" x14ac:dyDescent="0.15">
      <c r="R88" s="138"/>
      <c r="S88" s="138"/>
      <c r="T88" s="138"/>
      <c r="U88" s="138"/>
      <c r="V88" s="138"/>
      <c r="W88" s="138"/>
      <c r="X88" s="138"/>
      <c r="Y88" s="138"/>
      <c r="Z88" s="138"/>
      <c r="AA88" s="138"/>
      <c r="AB88" s="138"/>
      <c r="AC88" s="138"/>
    </row>
    <row r="89" spans="18:29" x14ac:dyDescent="0.15">
      <c r="R89" s="138"/>
      <c r="S89" s="138"/>
      <c r="T89" s="138"/>
      <c r="U89" s="138"/>
      <c r="V89" s="138"/>
      <c r="W89" s="138"/>
      <c r="X89" s="138"/>
      <c r="Y89" s="138"/>
      <c r="Z89" s="138"/>
      <c r="AA89" s="138"/>
      <c r="AB89" s="138"/>
      <c r="AC89" s="138"/>
    </row>
    <row r="90" spans="18:29" x14ac:dyDescent="0.15">
      <c r="R90" s="138"/>
      <c r="S90" s="138"/>
      <c r="T90" s="138"/>
      <c r="U90" s="138"/>
      <c r="V90" s="138"/>
      <c r="W90" s="138"/>
      <c r="X90" s="138"/>
      <c r="Y90" s="138"/>
      <c r="Z90" s="138"/>
      <c r="AA90" s="138"/>
      <c r="AB90" s="138"/>
      <c r="AC90" s="138"/>
    </row>
    <row r="91" spans="18:29" x14ac:dyDescent="0.15">
      <c r="R91" s="138"/>
      <c r="S91" s="138"/>
      <c r="T91" s="138"/>
      <c r="U91" s="138"/>
      <c r="V91" s="138"/>
      <c r="W91" s="138"/>
      <c r="X91" s="138"/>
      <c r="Y91" s="138"/>
      <c r="Z91" s="138"/>
      <c r="AA91" s="138"/>
      <c r="AB91" s="138"/>
      <c r="AC91" s="138"/>
    </row>
    <row r="92" spans="18:29" x14ac:dyDescent="0.15">
      <c r="R92" s="138"/>
      <c r="S92" s="138"/>
      <c r="T92" s="138"/>
      <c r="U92" s="138"/>
      <c r="V92" s="138"/>
      <c r="W92" s="138"/>
      <c r="X92" s="138"/>
      <c r="Y92" s="138"/>
      <c r="Z92" s="138"/>
      <c r="AA92" s="138"/>
      <c r="AB92" s="138"/>
      <c r="AC92" s="138"/>
    </row>
    <row r="93" spans="18:29" x14ac:dyDescent="0.15">
      <c r="R93" s="138"/>
      <c r="S93" s="138"/>
      <c r="T93" s="138"/>
      <c r="U93" s="138"/>
      <c r="V93" s="138"/>
      <c r="W93" s="138"/>
      <c r="X93" s="138"/>
      <c r="Y93" s="138"/>
      <c r="Z93" s="138"/>
      <c r="AA93" s="138"/>
      <c r="AB93" s="138"/>
      <c r="AC93" s="138"/>
    </row>
    <row r="94" spans="18:29" x14ac:dyDescent="0.15">
      <c r="R94" s="138"/>
      <c r="S94" s="138"/>
      <c r="T94" s="138"/>
      <c r="U94" s="138"/>
      <c r="V94" s="138"/>
      <c r="W94" s="138"/>
      <c r="X94" s="138"/>
      <c r="Y94" s="138"/>
      <c r="Z94" s="138"/>
      <c r="AA94" s="138"/>
      <c r="AB94" s="138"/>
      <c r="AC94" s="138"/>
    </row>
    <row r="95" spans="18:29" x14ac:dyDescent="0.15">
      <c r="R95" s="138"/>
      <c r="S95" s="138"/>
      <c r="T95" s="138"/>
      <c r="U95" s="138"/>
      <c r="V95" s="138"/>
      <c r="W95" s="138"/>
      <c r="X95" s="138"/>
      <c r="Y95" s="138"/>
      <c r="Z95" s="138"/>
      <c r="AA95" s="138"/>
      <c r="AB95" s="138"/>
      <c r="AC95" s="138"/>
    </row>
    <row r="96" spans="18:29" x14ac:dyDescent="0.15">
      <c r="R96" s="138"/>
      <c r="S96" s="138"/>
      <c r="T96" s="138"/>
      <c r="U96" s="138"/>
      <c r="V96" s="138"/>
      <c r="W96" s="138"/>
      <c r="X96" s="138"/>
      <c r="Y96" s="138"/>
      <c r="Z96" s="138"/>
      <c r="AA96" s="138"/>
      <c r="AB96" s="138"/>
      <c r="AC96" s="138"/>
    </row>
    <row r="97" spans="18:29" x14ac:dyDescent="0.15">
      <c r="R97" s="138"/>
      <c r="S97" s="138"/>
      <c r="T97" s="138"/>
      <c r="U97" s="138"/>
      <c r="V97" s="138"/>
      <c r="W97" s="138"/>
      <c r="X97" s="138"/>
      <c r="Y97" s="138"/>
      <c r="Z97" s="138"/>
      <c r="AA97" s="138"/>
      <c r="AB97" s="138"/>
      <c r="AC97" s="138"/>
    </row>
    <row r="98" spans="18:29" x14ac:dyDescent="0.15">
      <c r="R98" s="138"/>
      <c r="S98" s="138"/>
      <c r="T98" s="138"/>
      <c r="U98" s="138"/>
      <c r="V98" s="138"/>
      <c r="W98" s="138"/>
      <c r="X98" s="138"/>
      <c r="Y98" s="138"/>
      <c r="Z98" s="138"/>
      <c r="AA98" s="138"/>
      <c r="AB98" s="138"/>
      <c r="AC98" s="138"/>
    </row>
    <row r="99" spans="18:29" x14ac:dyDescent="0.15">
      <c r="R99" s="138"/>
      <c r="S99" s="138"/>
      <c r="T99" s="138"/>
      <c r="U99" s="138"/>
      <c r="V99" s="138"/>
      <c r="W99" s="138"/>
      <c r="X99" s="138"/>
      <c r="Y99" s="138"/>
      <c r="Z99" s="138"/>
      <c r="AA99" s="138"/>
      <c r="AB99" s="138"/>
      <c r="AC99" s="138"/>
    </row>
    <row r="100" spans="18:29" x14ac:dyDescent="0.15">
      <c r="R100" s="138"/>
      <c r="S100" s="138"/>
      <c r="T100" s="138"/>
      <c r="U100" s="138"/>
      <c r="V100" s="138"/>
      <c r="W100" s="138"/>
      <c r="X100" s="138"/>
      <c r="Y100" s="138"/>
      <c r="Z100" s="138"/>
      <c r="AA100" s="138"/>
      <c r="AB100" s="138"/>
      <c r="AC100" s="138"/>
    </row>
    <row r="101" spans="18:29" x14ac:dyDescent="0.15">
      <c r="R101" s="138"/>
      <c r="S101" s="138"/>
      <c r="T101" s="138"/>
      <c r="U101" s="138"/>
      <c r="V101" s="138"/>
      <c r="W101" s="138"/>
      <c r="X101" s="138"/>
      <c r="Y101" s="138"/>
      <c r="Z101" s="138"/>
      <c r="AA101" s="138"/>
      <c r="AB101" s="138"/>
      <c r="AC101" s="138"/>
    </row>
    <row r="102" spans="18:29" x14ac:dyDescent="0.15">
      <c r="R102" s="138"/>
      <c r="S102" s="138"/>
      <c r="T102" s="138"/>
      <c r="U102" s="138"/>
      <c r="V102" s="138"/>
      <c r="W102" s="138"/>
      <c r="X102" s="138"/>
      <c r="Y102" s="138"/>
      <c r="Z102" s="138"/>
      <c r="AA102" s="138"/>
      <c r="AB102" s="138"/>
      <c r="AC102" s="138"/>
    </row>
    <row r="103" spans="18:29" x14ac:dyDescent="0.15">
      <c r="R103" s="138"/>
      <c r="S103" s="138"/>
      <c r="T103" s="138"/>
      <c r="U103" s="138"/>
      <c r="V103" s="138"/>
      <c r="W103" s="138"/>
      <c r="X103" s="138"/>
      <c r="Y103" s="138"/>
      <c r="Z103" s="138"/>
      <c r="AA103" s="138"/>
      <c r="AB103" s="138"/>
      <c r="AC103" s="138"/>
    </row>
    <row r="104" spans="18:29" x14ac:dyDescent="0.15">
      <c r="R104" s="138"/>
      <c r="S104" s="138"/>
      <c r="T104" s="138"/>
      <c r="U104" s="138"/>
      <c r="V104" s="138"/>
      <c r="W104" s="138"/>
      <c r="X104" s="138"/>
      <c r="Y104" s="138"/>
      <c r="Z104" s="138"/>
      <c r="AA104" s="138"/>
      <c r="AB104" s="138"/>
      <c r="AC104" s="138"/>
    </row>
    <row r="105" spans="18:29" x14ac:dyDescent="0.15">
      <c r="R105" s="138"/>
      <c r="S105" s="138"/>
      <c r="T105" s="138"/>
      <c r="U105" s="138"/>
      <c r="V105" s="138"/>
      <c r="W105" s="138"/>
      <c r="X105" s="138"/>
      <c r="Y105" s="138"/>
      <c r="Z105" s="138"/>
      <c r="AA105" s="138"/>
      <c r="AB105" s="138"/>
      <c r="AC105" s="138"/>
    </row>
    <row r="106" spans="18:29" x14ac:dyDescent="0.15">
      <c r="R106" s="138"/>
      <c r="S106" s="138"/>
      <c r="T106" s="138"/>
      <c r="U106" s="138"/>
      <c r="V106" s="138"/>
      <c r="W106" s="138"/>
      <c r="X106" s="138"/>
      <c r="Y106" s="138"/>
      <c r="Z106" s="138"/>
      <c r="AA106" s="138"/>
      <c r="AB106" s="138"/>
      <c r="AC106" s="138"/>
    </row>
    <row r="107" spans="18:29" x14ac:dyDescent="0.15">
      <c r="R107" s="138"/>
      <c r="S107" s="138"/>
      <c r="T107" s="138"/>
      <c r="U107" s="138"/>
      <c r="V107" s="138"/>
      <c r="W107" s="138"/>
      <c r="X107" s="138"/>
      <c r="Y107" s="138"/>
      <c r="Z107" s="138"/>
      <c r="AA107" s="138"/>
      <c r="AB107" s="138"/>
      <c r="AC107" s="138"/>
    </row>
    <row r="108" spans="18:29" x14ac:dyDescent="0.15">
      <c r="R108" s="138"/>
      <c r="S108" s="138"/>
      <c r="T108" s="138"/>
      <c r="U108" s="138"/>
      <c r="V108" s="138"/>
      <c r="W108" s="138"/>
      <c r="X108" s="138"/>
      <c r="Y108" s="138"/>
      <c r="Z108" s="138"/>
      <c r="AA108" s="138"/>
      <c r="AB108" s="138"/>
      <c r="AC108" s="138"/>
    </row>
    <row r="109" spans="18:29" x14ac:dyDescent="0.15">
      <c r="R109" s="138"/>
      <c r="S109" s="138"/>
      <c r="T109" s="138"/>
      <c r="U109" s="138"/>
      <c r="V109" s="138"/>
      <c r="W109" s="138"/>
      <c r="X109" s="138"/>
      <c r="Y109" s="138"/>
      <c r="Z109" s="138"/>
      <c r="AA109" s="138"/>
      <c r="AB109" s="138"/>
      <c r="AC109" s="138"/>
    </row>
    <row r="110" spans="18:29" x14ac:dyDescent="0.15">
      <c r="R110" s="138"/>
      <c r="S110" s="138"/>
      <c r="T110" s="138"/>
      <c r="U110" s="138"/>
      <c r="V110" s="138"/>
      <c r="W110" s="138"/>
      <c r="X110" s="138"/>
      <c r="Y110" s="138"/>
      <c r="Z110" s="138"/>
      <c r="AA110" s="138"/>
      <c r="AB110" s="138"/>
      <c r="AC110" s="138"/>
    </row>
    <row r="111" spans="18:29" x14ac:dyDescent="0.15">
      <c r="R111" s="138"/>
      <c r="S111" s="138"/>
      <c r="T111" s="138"/>
      <c r="U111" s="138"/>
      <c r="V111" s="138"/>
      <c r="W111" s="138"/>
      <c r="X111" s="138"/>
      <c r="Y111" s="138"/>
      <c r="Z111" s="138"/>
      <c r="AA111" s="138"/>
      <c r="AB111" s="138"/>
      <c r="AC111" s="138"/>
    </row>
    <row r="112" spans="18:29" x14ac:dyDescent="0.15">
      <c r="R112" s="138"/>
      <c r="S112" s="138"/>
      <c r="T112" s="138"/>
      <c r="U112" s="138"/>
      <c r="V112" s="138"/>
      <c r="W112" s="138"/>
      <c r="X112" s="138"/>
      <c r="Y112" s="138"/>
      <c r="Z112" s="138"/>
      <c r="AA112" s="138"/>
      <c r="AB112" s="138"/>
      <c r="AC112" s="138"/>
    </row>
    <row r="113" spans="18:29" x14ac:dyDescent="0.15">
      <c r="R113" s="138"/>
      <c r="S113" s="138"/>
      <c r="T113" s="138"/>
      <c r="U113" s="138"/>
      <c r="V113" s="138"/>
      <c r="W113" s="138"/>
      <c r="X113" s="138"/>
      <c r="Y113" s="138"/>
      <c r="Z113" s="138"/>
      <c r="AA113" s="138"/>
      <c r="AB113" s="138"/>
      <c r="AC113" s="138"/>
    </row>
    <row r="114" spans="18:29" x14ac:dyDescent="0.15">
      <c r="R114" s="138"/>
      <c r="S114" s="138"/>
      <c r="T114" s="138"/>
      <c r="U114" s="138"/>
      <c r="V114" s="138"/>
      <c r="W114" s="138"/>
      <c r="X114" s="138"/>
      <c r="Y114" s="138"/>
      <c r="Z114" s="138"/>
      <c r="AA114" s="138"/>
      <c r="AB114" s="138"/>
      <c r="AC114" s="138"/>
    </row>
    <row r="115" spans="18:29" x14ac:dyDescent="0.15">
      <c r="R115" s="138"/>
      <c r="S115" s="138"/>
      <c r="T115" s="138"/>
      <c r="U115" s="138"/>
      <c r="V115" s="138"/>
      <c r="W115" s="138"/>
      <c r="X115" s="138"/>
      <c r="Y115" s="138"/>
      <c r="Z115" s="138"/>
      <c r="AA115" s="138"/>
      <c r="AB115" s="138"/>
      <c r="AC115" s="138"/>
    </row>
    <row r="116" spans="18:29" x14ac:dyDescent="0.15">
      <c r="R116" s="138"/>
      <c r="S116" s="138"/>
      <c r="T116" s="138"/>
      <c r="U116" s="138"/>
      <c r="V116" s="138"/>
      <c r="W116" s="138"/>
      <c r="X116" s="138"/>
      <c r="Y116" s="138"/>
      <c r="Z116" s="138"/>
      <c r="AA116" s="138"/>
      <c r="AB116" s="138"/>
      <c r="AC116" s="138"/>
    </row>
    <row r="117" spans="18:29" x14ac:dyDescent="0.15">
      <c r="R117" s="138"/>
      <c r="S117" s="138"/>
      <c r="T117" s="138"/>
      <c r="U117" s="138"/>
      <c r="V117" s="138"/>
      <c r="W117" s="138"/>
      <c r="X117" s="138"/>
      <c r="Y117" s="138"/>
      <c r="Z117" s="138"/>
      <c r="AA117" s="138"/>
      <c r="AB117" s="138"/>
      <c r="AC117" s="138"/>
    </row>
    <row r="118" spans="18:29" x14ac:dyDescent="0.15">
      <c r="R118" s="138"/>
      <c r="S118" s="138"/>
      <c r="T118" s="138"/>
      <c r="U118" s="138"/>
      <c r="V118" s="138"/>
      <c r="W118" s="138"/>
      <c r="X118" s="138"/>
      <c r="Y118" s="138"/>
      <c r="Z118" s="138"/>
      <c r="AA118" s="138"/>
      <c r="AB118" s="138"/>
      <c r="AC118" s="138"/>
    </row>
    <row r="119" spans="18:29" x14ac:dyDescent="0.15">
      <c r="R119" s="138"/>
      <c r="S119" s="138"/>
      <c r="T119" s="138"/>
      <c r="U119" s="138"/>
      <c r="V119" s="138"/>
      <c r="W119" s="138"/>
      <c r="X119" s="138"/>
      <c r="Y119" s="138"/>
      <c r="Z119" s="138"/>
      <c r="AA119" s="138"/>
      <c r="AB119" s="138"/>
      <c r="AC119" s="138"/>
    </row>
    <row r="120" spans="18:29" x14ac:dyDescent="0.15">
      <c r="R120" s="138"/>
      <c r="S120" s="138"/>
      <c r="T120" s="138"/>
      <c r="U120" s="138"/>
      <c r="V120" s="138"/>
      <c r="W120" s="138"/>
      <c r="X120" s="138"/>
      <c r="Y120" s="138"/>
      <c r="Z120" s="138"/>
      <c r="AA120" s="138"/>
      <c r="AB120" s="138"/>
      <c r="AC120" s="138"/>
    </row>
    <row r="121" spans="18:29" x14ac:dyDescent="0.15">
      <c r="R121" s="138"/>
      <c r="S121" s="138"/>
      <c r="T121" s="138"/>
      <c r="U121" s="138"/>
      <c r="V121" s="138"/>
      <c r="W121" s="138"/>
      <c r="X121" s="138"/>
      <c r="Y121" s="138"/>
      <c r="Z121" s="138"/>
      <c r="AA121" s="138"/>
      <c r="AB121" s="138"/>
      <c r="AC121" s="138"/>
    </row>
    <row r="122" spans="18:29" x14ac:dyDescent="0.15">
      <c r="R122" s="138"/>
      <c r="S122" s="138"/>
      <c r="T122" s="138"/>
      <c r="U122" s="138"/>
      <c r="V122" s="138"/>
      <c r="W122" s="138"/>
      <c r="X122" s="138"/>
      <c r="Y122" s="138"/>
      <c r="Z122" s="138"/>
      <c r="AA122" s="138"/>
      <c r="AB122" s="138"/>
      <c r="AC122" s="138"/>
    </row>
    <row r="123" spans="18:29" x14ac:dyDescent="0.15">
      <c r="R123" s="138"/>
      <c r="S123" s="138"/>
      <c r="T123" s="138"/>
      <c r="U123" s="138"/>
      <c r="V123" s="138"/>
      <c r="W123" s="138"/>
      <c r="X123" s="138"/>
      <c r="Y123" s="138"/>
      <c r="Z123" s="138"/>
      <c r="AA123" s="138"/>
      <c r="AB123" s="138"/>
      <c r="AC123" s="138"/>
    </row>
    <row r="124" spans="18:29" x14ac:dyDescent="0.15">
      <c r="R124" s="138"/>
      <c r="S124" s="138"/>
      <c r="T124" s="138"/>
      <c r="U124" s="138"/>
      <c r="V124" s="138"/>
      <c r="W124" s="138"/>
      <c r="X124" s="138"/>
      <c r="Y124" s="138"/>
      <c r="Z124" s="138"/>
      <c r="AA124" s="138"/>
      <c r="AB124" s="138"/>
      <c r="AC124" s="138"/>
    </row>
    <row r="125" spans="18:29" x14ac:dyDescent="0.15">
      <c r="R125" s="138"/>
      <c r="S125" s="138"/>
      <c r="T125" s="138"/>
      <c r="U125" s="138"/>
      <c r="V125" s="138"/>
      <c r="W125" s="138"/>
      <c r="X125" s="138"/>
      <c r="Y125" s="138"/>
      <c r="Z125" s="138"/>
      <c r="AA125" s="138"/>
      <c r="AB125" s="138"/>
      <c r="AC125" s="138"/>
    </row>
    <row r="126" spans="18:29" x14ac:dyDescent="0.15">
      <c r="R126" s="138"/>
      <c r="S126" s="138"/>
      <c r="T126" s="138"/>
      <c r="U126" s="138"/>
      <c r="V126" s="138"/>
      <c r="W126" s="138"/>
      <c r="X126" s="138"/>
      <c r="Y126" s="138"/>
      <c r="Z126" s="138"/>
      <c r="AA126" s="138"/>
      <c r="AB126" s="138"/>
      <c r="AC126" s="138"/>
    </row>
    <row r="127" spans="18:29" x14ac:dyDescent="0.15">
      <c r="R127" s="138"/>
      <c r="S127" s="138"/>
      <c r="T127" s="138"/>
      <c r="U127" s="138"/>
      <c r="V127" s="138"/>
      <c r="W127" s="138"/>
      <c r="X127" s="138"/>
      <c r="Y127" s="138"/>
      <c r="Z127" s="138"/>
      <c r="AA127" s="138"/>
      <c r="AB127" s="138"/>
      <c r="AC127" s="138"/>
    </row>
    <row r="128" spans="18:29" x14ac:dyDescent="0.15">
      <c r="R128" s="50"/>
      <c r="S128" s="50"/>
      <c r="T128" s="50"/>
      <c r="U128" s="50"/>
      <c r="V128" s="50"/>
      <c r="W128" s="50"/>
      <c r="X128" s="50"/>
      <c r="Y128" s="50"/>
      <c r="Z128" s="50"/>
      <c r="AA128" s="50"/>
      <c r="AB128" s="50"/>
      <c r="AC128" s="50"/>
    </row>
    <row r="129" spans="18:29" x14ac:dyDescent="0.15">
      <c r="R129" s="50"/>
      <c r="S129" s="50"/>
      <c r="T129" s="50"/>
      <c r="U129" s="50"/>
      <c r="V129" s="50"/>
      <c r="W129" s="50"/>
      <c r="X129" s="50"/>
      <c r="Y129" s="50"/>
      <c r="Z129" s="50"/>
      <c r="AA129" s="50"/>
      <c r="AB129" s="50"/>
      <c r="AC129" s="50"/>
    </row>
    <row r="130" spans="18:29" x14ac:dyDescent="0.15">
      <c r="R130" s="137" t="s">
        <v>118</v>
      </c>
      <c r="S130" s="137"/>
      <c r="T130" s="137"/>
      <c r="U130" s="137"/>
      <c r="V130" s="137"/>
      <c r="W130" s="137"/>
      <c r="X130" s="137"/>
      <c r="Y130" s="137"/>
      <c r="Z130" s="137"/>
      <c r="AA130" s="137"/>
      <c r="AB130" s="137"/>
      <c r="AC130" s="137"/>
    </row>
    <row r="131" spans="18:29" x14ac:dyDescent="0.15">
      <c r="R131" s="137"/>
      <c r="S131" s="137"/>
      <c r="T131" s="137"/>
      <c r="U131" s="137"/>
      <c r="V131" s="137"/>
      <c r="W131" s="137"/>
      <c r="X131" s="137"/>
      <c r="Y131" s="137"/>
      <c r="Z131" s="137"/>
      <c r="AA131" s="137"/>
      <c r="AB131" s="137"/>
      <c r="AC131" s="137"/>
    </row>
    <row r="132" spans="18:29" x14ac:dyDescent="0.15">
      <c r="R132" s="137"/>
      <c r="S132" s="137"/>
      <c r="T132" s="137"/>
      <c r="U132" s="137"/>
      <c r="V132" s="137"/>
      <c r="W132" s="137"/>
      <c r="X132" s="137"/>
      <c r="Y132" s="137"/>
      <c r="Z132" s="137"/>
      <c r="AA132" s="137"/>
      <c r="AB132" s="137"/>
      <c r="AC132" s="137"/>
    </row>
    <row r="133" spans="18:29" x14ac:dyDescent="0.15">
      <c r="R133" s="137"/>
      <c r="S133" s="137"/>
      <c r="T133" s="137"/>
      <c r="U133" s="137"/>
      <c r="V133" s="137"/>
      <c r="W133" s="137"/>
      <c r="X133" s="137"/>
      <c r="Y133" s="137"/>
      <c r="Z133" s="137"/>
      <c r="AA133" s="137"/>
      <c r="AB133" s="137"/>
      <c r="AC133" s="137"/>
    </row>
    <row r="134" spans="18:29" x14ac:dyDescent="0.15">
      <c r="R134" s="137"/>
      <c r="S134" s="137"/>
      <c r="T134" s="137"/>
      <c r="U134" s="137"/>
      <c r="V134" s="137"/>
      <c r="W134" s="137"/>
      <c r="X134" s="137"/>
      <c r="Y134" s="137"/>
      <c r="Z134" s="137"/>
      <c r="AA134" s="137"/>
      <c r="AB134" s="137"/>
      <c r="AC134" s="137"/>
    </row>
    <row r="135" spans="18:29" x14ac:dyDescent="0.15">
      <c r="R135" s="137"/>
      <c r="S135" s="137"/>
      <c r="T135" s="137"/>
      <c r="U135" s="137"/>
      <c r="V135" s="137"/>
      <c r="W135" s="137"/>
      <c r="X135" s="137"/>
      <c r="Y135" s="137"/>
      <c r="Z135" s="137"/>
      <c r="AA135" s="137"/>
      <c r="AB135" s="137"/>
      <c r="AC135" s="137"/>
    </row>
    <row r="136" spans="18:29" x14ac:dyDescent="0.15">
      <c r="R136" s="137"/>
      <c r="S136" s="137"/>
      <c r="T136" s="137"/>
      <c r="U136" s="137"/>
      <c r="V136" s="137"/>
      <c r="W136" s="137"/>
      <c r="X136" s="137"/>
      <c r="Y136" s="137"/>
      <c r="Z136" s="137"/>
      <c r="AA136" s="137"/>
      <c r="AB136" s="137"/>
      <c r="AC136" s="137"/>
    </row>
    <row r="137" spans="18:29" x14ac:dyDescent="0.15">
      <c r="R137" s="137"/>
      <c r="S137" s="137"/>
      <c r="T137" s="137"/>
      <c r="U137" s="137"/>
      <c r="V137" s="137"/>
      <c r="W137" s="137"/>
      <c r="X137" s="137"/>
      <c r="Y137" s="137"/>
      <c r="Z137" s="137"/>
      <c r="AA137" s="137"/>
      <c r="AB137" s="137"/>
      <c r="AC137" s="137"/>
    </row>
    <row r="138" spans="18:29" x14ac:dyDescent="0.15">
      <c r="R138" s="137"/>
      <c r="S138" s="137"/>
      <c r="T138" s="137"/>
      <c r="U138" s="137"/>
      <c r="V138" s="137"/>
      <c r="W138" s="137"/>
      <c r="X138" s="137"/>
      <c r="Y138" s="137"/>
      <c r="Z138" s="137"/>
      <c r="AA138" s="137"/>
      <c r="AB138" s="137"/>
      <c r="AC138" s="137"/>
    </row>
    <row r="139" spans="18:29" x14ac:dyDescent="0.15">
      <c r="R139" s="137"/>
      <c r="S139" s="137"/>
      <c r="T139" s="137"/>
      <c r="U139" s="137"/>
      <c r="V139" s="137"/>
      <c r="W139" s="137"/>
      <c r="X139" s="137"/>
      <c r="Y139" s="137"/>
      <c r="Z139" s="137"/>
      <c r="AA139" s="137"/>
      <c r="AB139" s="137"/>
      <c r="AC139" s="137"/>
    </row>
    <row r="140" spans="18:29" x14ac:dyDescent="0.15">
      <c r="R140" s="137"/>
      <c r="S140" s="137"/>
      <c r="T140" s="137"/>
      <c r="U140" s="137"/>
      <c r="V140" s="137"/>
      <c r="W140" s="137"/>
      <c r="X140" s="137"/>
      <c r="Y140" s="137"/>
      <c r="Z140" s="137"/>
      <c r="AA140" s="137"/>
      <c r="AB140" s="137"/>
      <c r="AC140" s="137"/>
    </row>
    <row r="141" spans="18:29" x14ac:dyDescent="0.15">
      <c r="R141" s="137"/>
      <c r="S141" s="137"/>
      <c r="T141" s="137"/>
      <c r="U141" s="137"/>
      <c r="V141" s="137"/>
      <c r="W141" s="137"/>
      <c r="X141" s="137"/>
      <c r="Y141" s="137"/>
      <c r="Z141" s="137"/>
      <c r="AA141" s="137"/>
      <c r="AB141" s="137"/>
      <c r="AC141" s="137"/>
    </row>
    <row r="142" spans="18:29" x14ac:dyDescent="0.15">
      <c r="R142" s="137"/>
      <c r="S142" s="137"/>
      <c r="T142" s="137"/>
      <c r="U142" s="137"/>
      <c r="V142" s="137"/>
      <c r="W142" s="137"/>
      <c r="X142" s="137"/>
      <c r="Y142" s="137"/>
      <c r="Z142" s="137"/>
      <c r="AA142" s="137"/>
      <c r="AB142" s="137"/>
      <c r="AC142" s="137"/>
    </row>
    <row r="143" spans="18:29" x14ac:dyDescent="0.15">
      <c r="R143" s="137"/>
      <c r="S143" s="137"/>
      <c r="T143" s="137"/>
      <c r="U143" s="137"/>
      <c r="V143" s="137"/>
      <c r="W143" s="137"/>
      <c r="X143" s="137"/>
      <c r="Y143" s="137"/>
      <c r="Z143" s="137"/>
      <c r="AA143" s="137"/>
      <c r="AB143" s="137"/>
      <c r="AC143" s="137"/>
    </row>
    <row r="144" spans="18:29" x14ac:dyDescent="0.15">
      <c r="R144" s="137"/>
      <c r="S144" s="137"/>
      <c r="T144" s="137"/>
      <c r="U144" s="137"/>
      <c r="V144" s="137"/>
      <c r="W144" s="137"/>
      <c r="X144" s="137"/>
      <c r="Y144" s="137"/>
      <c r="Z144" s="137"/>
      <c r="AA144" s="137"/>
      <c r="AB144" s="137"/>
      <c r="AC144" s="137"/>
    </row>
    <row r="145" spans="18:29" x14ac:dyDescent="0.15">
      <c r="R145" s="137"/>
      <c r="S145" s="137"/>
      <c r="T145" s="137"/>
      <c r="U145" s="137"/>
      <c r="V145" s="137"/>
      <c r="W145" s="137"/>
      <c r="X145" s="137"/>
      <c r="Y145" s="137"/>
      <c r="Z145" s="137"/>
      <c r="AA145" s="137"/>
      <c r="AB145" s="137"/>
      <c r="AC145" s="137"/>
    </row>
    <row r="146" spans="18:29" x14ac:dyDescent="0.15">
      <c r="R146" s="137"/>
      <c r="S146" s="137"/>
      <c r="T146" s="137"/>
      <c r="U146" s="137"/>
      <c r="V146" s="137"/>
      <c r="W146" s="137"/>
      <c r="X146" s="137"/>
      <c r="Y146" s="137"/>
      <c r="Z146" s="137"/>
      <c r="AA146" s="137"/>
      <c r="AB146" s="137"/>
      <c r="AC146" s="137"/>
    </row>
    <row r="147" spans="18:29" x14ac:dyDescent="0.15">
      <c r="R147" s="137"/>
      <c r="S147" s="137"/>
      <c r="T147" s="137"/>
      <c r="U147" s="137"/>
      <c r="V147" s="137"/>
      <c r="W147" s="137"/>
      <c r="X147" s="137"/>
      <c r="Y147" s="137"/>
      <c r="Z147" s="137"/>
      <c r="AA147" s="137"/>
      <c r="AB147" s="137"/>
      <c r="AC147" s="137"/>
    </row>
    <row r="148" spans="18:29" x14ac:dyDescent="0.15">
      <c r="R148" s="137"/>
      <c r="S148" s="137"/>
      <c r="T148" s="137"/>
      <c r="U148" s="137"/>
      <c r="V148" s="137"/>
      <c r="W148" s="137"/>
      <c r="X148" s="137"/>
      <c r="Y148" s="137"/>
      <c r="Z148" s="137"/>
      <c r="AA148" s="137"/>
      <c r="AB148" s="137"/>
      <c r="AC148" s="137"/>
    </row>
    <row r="149" spans="18:29" x14ac:dyDescent="0.15">
      <c r="R149" s="137"/>
      <c r="S149" s="137"/>
      <c r="T149" s="137"/>
      <c r="U149" s="137"/>
      <c r="V149" s="137"/>
      <c r="W149" s="137"/>
      <c r="X149" s="137"/>
      <c r="Y149" s="137"/>
      <c r="Z149" s="137"/>
      <c r="AA149" s="137"/>
      <c r="AB149" s="137"/>
      <c r="AC149" s="137"/>
    </row>
    <row r="150" spans="18:29" x14ac:dyDescent="0.15">
      <c r="R150" s="137"/>
      <c r="S150" s="137"/>
      <c r="T150" s="137"/>
      <c r="U150" s="137"/>
      <c r="V150" s="137"/>
      <c r="W150" s="137"/>
      <c r="X150" s="137"/>
      <c r="Y150" s="137"/>
      <c r="Z150" s="137"/>
      <c r="AA150" s="137"/>
      <c r="AB150" s="137"/>
      <c r="AC150" s="137"/>
    </row>
    <row r="151" spans="18:29" x14ac:dyDescent="0.15">
      <c r="R151" s="137"/>
      <c r="S151" s="137"/>
      <c r="T151" s="137"/>
      <c r="U151" s="137"/>
      <c r="V151" s="137"/>
      <c r="W151" s="137"/>
      <c r="X151" s="137"/>
      <c r="Y151" s="137"/>
      <c r="Z151" s="137"/>
      <c r="AA151" s="137"/>
      <c r="AB151" s="137"/>
      <c r="AC151" s="137"/>
    </row>
    <row r="152" spans="18:29" x14ac:dyDescent="0.15">
      <c r="R152" s="137"/>
      <c r="S152" s="137"/>
      <c r="T152" s="137"/>
      <c r="U152" s="137"/>
      <c r="V152" s="137"/>
      <c r="W152" s="137"/>
      <c r="X152" s="137"/>
      <c r="Y152" s="137"/>
      <c r="Z152" s="137"/>
      <c r="AA152" s="137"/>
      <c r="AB152" s="137"/>
      <c r="AC152" s="137"/>
    </row>
    <row r="153" spans="18:29" x14ac:dyDescent="0.15">
      <c r="R153" s="137"/>
      <c r="S153" s="137"/>
      <c r="T153" s="137"/>
      <c r="U153" s="137"/>
      <c r="V153" s="137"/>
      <c r="W153" s="137"/>
      <c r="X153" s="137"/>
      <c r="Y153" s="137"/>
      <c r="Z153" s="137"/>
      <c r="AA153" s="137"/>
      <c r="AB153" s="137"/>
      <c r="AC153" s="137"/>
    </row>
    <row r="154" spans="18:29" x14ac:dyDescent="0.15">
      <c r="R154" s="137"/>
      <c r="S154" s="137"/>
      <c r="T154" s="137"/>
      <c r="U154" s="137"/>
      <c r="V154" s="137"/>
      <c r="W154" s="137"/>
      <c r="X154" s="137"/>
      <c r="Y154" s="137"/>
      <c r="Z154" s="137"/>
      <c r="AA154" s="137"/>
      <c r="AB154" s="137"/>
      <c r="AC154" s="137"/>
    </row>
    <row r="155" spans="18:29" x14ac:dyDescent="0.15">
      <c r="R155" s="137"/>
      <c r="S155" s="137"/>
      <c r="T155" s="137"/>
      <c r="U155" s="137"/>
      <c r="V155" s="137"/>
      <c r="W155" s="137"/>
      <c r="X155" s="137"/>
      <c r="Y155" s="137"/>
      <c r="Z155" s="137"/>
      <c r="AA155" s="137"/>
      <c r="AB155" s="137"/>
      <c r="AC155" s="137"/>
    </row>
    <row r="156" spans="18:29" x14ac:dyDescent="0.15">
      <c r="R156" s="137"/>
      <c r="S156" s="137"/>
      <c r="T156" s="137"/>
      <c r="U156" s="137"/>
      <c r="V156" s="137"/>
      <c r="W156" s="137"/>
      <c r="X156" s="137"/>
      <c r="Y156" s="137"/>
      <c r="Z156" s="137"/>
      <c r="AA156" s="137"/>
      <c r="AB156" s="137"/>
      <c r="AC156" s="137"/>
    </row>
    <row r="157" spans="18:29" x14ac:dyDescent="0.15">
      <c r="R157" s="137"/>
      <c r="S157" s="137"/>
      <c r="T157" s="137"/>
      <c r="U157" s="137"/>
      <c r="V157" s="137"/>
      <c r="W157" s="137"/>
      <c r="X157" s="137"/>
      <c r="Y157" s="137"/>
      <c r="Z157" s="137"/>
      <c r="AA157" s="137"/>
      <c r="AB157" s="137"/>
      <c r="AC157" s="137"/>
    </row>
    <row r="158" spans="18:29" x14ac:dyDescent="0.15">
      <c r="R158" s="137"/>
      <c r="S158" s="137"/>
      <c r="T158" s="137"/>
      <c r="U158" s="137"/>
      <c r="V158" s="137"/>
      <c r="W158" s="137"/>
      <c r="X158" s="137"/>
      <c r="Y158" s="137"/>
      <c r="Z158" s="137"/>
      <c r="AA158" s="137"/>
      <c r="AB158" s="137"/>
      <c r="AC158" s="137"/>
    </row>
    <row r="159" spans="18:29" x14ac:dyDescent="0.15">
      <c r="R159" s="137"/>
      <c r="S159" s="137"/>
      <c r="T159" s="137"/>
      <c r="U159" s="137"/>
      <c r="V159" s="137"/>
      <c r="W159" s="137"/>
      <c r="X159" s="137"/>
      <c r="Y159" s="137"/>
      <c r="Z159" s="137"/>
      <c r="AA159" s="137"/>
      <c r="AB159" s="137"/>
      <c r="AC159" s="137"/>
    </row>
    <row r="160" spans="18:29" x14ac:dyDescent="0.15">
      <c r="R160" s="137"/>
      <c r="S160" s="137"/>
      <c r="T160" s="137"/>
      <c r="U160" s="137"/>
      <c r="V160" s="137"/>
      <c r="W160" s="137"/>
      <c r="X160" s="137"/>
      <c r="Y160" s="137"/>
      <c r="Z160" s="137"/>
      <c r="AA160" s="137"/>
      <c r="AB160" s="137"/>
      <c r="AC160" s="137"/>
    </row>
    <row r="161" spans="18:29" x14ac:dyDescent="0.15">
      <c r="R161" s="137"/>
      <c r="S161" s="137"/>
      <c r="T161" s="137"/>
      <c r="U161" s="137"/>
      <c r="V161" s="137"/>
      <c r="W161" s="137"/>
      <c r="X161" s="137"/>
      <c r="Y161" s="137"/>
      <c r="Z161" s="137"/>
      <c r="AA161" s="137"/>
      <c r="AB161" s="137"/>
      <c r="AC161" s="137"/>
    </row>
    <row r="162" spans="18:29" x14ac:dyDescent="0.15">
      <c r="R162" s="137"/>
      <c r="S162" s="137"/>
      <c r="T162" s="137"/>
      <c r="U162" s="137"/>
      <c r="V162" s="137"/>
      <c r="W162" s="137"/>
      <c r="X162" s="137"/>
      <c r="Y162" s="137"/>
      <c r="Z162" s="137"/>
      <c r="AA162" s="137"/>
      <c r="AB162" s="137"/>
      <c r="AC162" s="137"/>
    </row>
    <row r="163" spans="18:29" x14ac:dyDescent="0.15">
      <c r="R163" s="137"/>
      <c r="S163" s="137"/>
      <c r="T163" s="137"/>
      <c r="U163" s="137"/>
      <c r="V163" s="137"/>
      <c r="W163" s="137"/>
      <c r="X163" s="137"/>
      <c r="Y163" s="137"/>
      <c r="Z163" s="137"/>
      <c r="AA163" s="137"/>
      <c r="AB163" s="137"/>
      <c r="AC163" s="137"/>
    </row>
    <row r="164" spans="18:29" x14ac:dyDescent="0.15">
      <c r="R164" s="137"/>
      <c r="S164" s="137"/>
      <c r="T164" s="137"/>
      <c r="U164" s="137"/>
      <c r="V164" s="137"/>
      <c r="W164" s="137"/>
      <c r="X164" s="137"/>
      <c r="Y164" s="137"/>
      <c r="Z164" s="137"/>
      <c r="AA164" s="137"/>
      <c r="AB164" s="137"/>
      <c r="AC164" s="137"/>
    </row>
    <row r="165" spans="18:29" x14ac:dyDescent="0.15">
      <c r="R165" s="137"/>
      <c r="S165" s="137"/>
      <c r="T165" s="137"/>
      <c r="U165" s="137"/>
      <c r="V165" s="137"/>
      <c r="W165" s="137"/>
      <c r="X165" s="137"/>
      <c r="Y165" s="137"/>
      <c r="Z165" s="137"/>
      <c r="AA165" s="137"/>
      <c r="AB165" s="137"/>
      <c r="AC165" s="137"/>
    </row>
    <row r="166" spans="18:29" x14ac:dyDescent="0.15">
      <c r="R166" s="137"/>
      <c r="S166" s="137"/>
      <c r="T166" s="137"/>
      <c r="U166" s="137"/>
      <c r="V166" s="137"/>
      <c r="W166" s="137"/>
      <c r="X166" s="137"/>
      <c r="Y166" s="137"/>
      <c r="Z166" s="137"/>
      <c r="AA166" s="137"/>
      <c r="AB166" s="137"/>
      <c r="AC166" s="137"/>
    </row>
    <row r="167" spans="18:29" x14ac:dyDescent="0.15">
      <c r="R167" s="137"/>
      <c r="S167" s="137"/>
      <c r="T167" s="137"/>
      <c r="U167" s="137"/>
      <c r="V167" s="137"/>
      <c r="W167" s="137"/>
      <c r="X167" s="137"/>
      <c r="Y167" s="137"/>
      <c r="Z167" s="137"/>
      <c r="AA167" s="137"/>
      <c r="AB167" s="137"/>
      <c r="AC167" s="137"/>
    </row>
    <row r="168" spans="18:29" x14ac:dyDescent="0.15">
      <c r="R168" s="137"/>
      <c r="S168" s="137"/>
      <c r="T168" s="137"/>
      <c r="U168" s="137"/>
      <c r="V168" s="137"/>
      <c r="W168" s="137"/>
      <c r="X168" s="137"/>
      <c r="Y168" s="137"/>
      <c r="Z168" s="137"/>
      <c r="AA168" s="137"/>
      <c r="AB168" s="137"/>
      <c r="AC168" s="137"/>
    </row>
    <row r="169" spans="18:29" x14ac:dyDescent="0.15">
      <c r="R169" s="137"/>
      <c r="S169" s="137"/>
      <c r="T169" s="137"/>
      <c r="U169" s="137"/>
      <c r="V169" s="137"/>
      <c r="W169" s="137"/>
      <c r="X169" s="137"/>
      <c r="Y169" s="137"/>
      <c r="Z169" s="137"/>
      <c r="AA169" s="137"/>
      <c r="AB169" s="137"/>
      <c r="AC169" s="137"/>
    </row>
    <row r="170" spans="18:29" x14ac:dyDescent="0.15">
      <c r="R170" s="137"/>
      <c r="S170" s="137"/>
      <c r="T170" s="137"/>
      <c r="U170" s="137"/>
      <c r="V170" s="137"/>
      <c r="W170" s="137"/>
      <c r="X170" s="137"/>
      <c r="Y170" s="137"/>
      <c r="Z170" s="137"/>
      <c r="AA170" s="137"/>
      <c r="AB170" s="137"/>
      <c r="AC170" s="137"/>
    </row>
    <row r="171" spans="18:29" x14ac:dyDescent="0.15">
      <c r="R171" s="137"/>
      <c r="S171" s="137"/>
      <c r="T171" s="137"/>
      <c r="U171" s="137"/>
      <c r="V171" s="137"/>
      <c r="W171" s="137"/>
      <c r="X171" s="137"/>
      <c r="Y171" s="137"/>
      <c r="Z171" s="137"/>
      <c r="AA171" s="137"/>
      <c r="AB171" s="137"/>
      <c r="AC171" s="137"/>
    </row>
    <row r="172" spans="18:29" x14ac:dyDescent="0.15">
      <c r="R172" s="137"/>
      <c r="S172" s="137"/>
      <c r="T172" s="137"/>
      <c r="U172" s="137"/>
      <c r="V172" s="137"/>
      <c r="W172" s="137"/>
      <c r="X172" s="137"/>
      <c r="Y172" s="137"/>
      <c r="Z172" s="137"/>
      <c r="AA172" s="137"/>
      <c r="AB172" s="137"/>
      <c r="AC172" s="137"/>
    </row>
    <row r="173" spans="18:29" x14ac:dyDescent="0.15">
      <c r="R173" s="137"/>
      <c r="S173" s="137"/>
      <c r="T173" s="137"/>
      <c r="U173" s="137"/>
      <c r="V173" s="137"/>
      <c r="W173" s="137"/>
      <c r="X173" s="137"/>
      <c r="Y173" s="137"/>
      <c r="Z173" s="137"/>
      <c r="AA173" s="137"/>
      <c r="AB173" s="137"/>
      <c r="AC173" s="137"/>
    </row>
    <row r="174" spans="18:29" x14ac:dyDescent="0.15">
      <c r="R174" s="137"/>
      <c r="S174" s="137"/>
      <c r="T174" s="137"/>
      <c r="U174" s="137"/>
      <c r="V174" s="137"/>
      <c r="W174" s="137"/>
      <c r="X174" s="137"/>
      <c r="Y174" s="137"/>
      <c r="Z174" s="137"/>
      <c r="AA174" s="137"/>
      <c r="AB174" s="137"/>
      <c r="AC174" s="137"/>
    </row>
    <row r="175" spans="18:29" x14ac:dyDescent="0.15">
      <c r="R175" s="137"/>
      <c r="S175" s="137"/>
      <c r="T175" s="137"/>
      <c r="U175" s="137"/>
      <c r="V175" s="137"/>
      <c r="W175" s="137"/>
      <c r="X175" s="137"/>
      <c r="Y175" s="137"/>
      <c r="Z175" s="137"/>
      <c r="AA175" s="137"/>
      <c r="AB175" s="137"/>
      <c r="AC175" s="137"/>
    </row>
    <row r="176" spans="18:29" x14ac:dyDescent="0.15">
      <c r="R176" s="137"/>
      <c r="S176" s="137"/>
      <c r="T176" s="137"/>
      <c r="U176" s="137"/>
      <c r="V176" s="137"/>
      <c r="W176" s="137"/>
      <c r="X176" s="137"/>
      <c r="Y176" s="137"/>
      <c r="Z176" s="137"/>
      <c r="AA176" s="137"/>
      <c r="AB176" s="137"/>
      <c r="AC176" s="137"/>
    </row>
    <row r="177" spans="18:29" x14ac:dyDescent="0.15">
      <c r="R177" s="137"/>
      <c r="S177" s="137"/>
      <c r="T177" s="137"/>
      <c r="U177" s="137"/>
      <c r="V177" s="137"/>
      <c r="W177" s="137"/>
      <c r="X177" s="137"/>
      <c r="Y177" s="137"/>
      <c r="Z177" s="137"/>
      <c r="AA177" s="137"/>
      <c r="AB177" s="137"/>
      <c r="AC177" s="137"/>
    </row>
    <row r="178" spans="18:29" x14ac:dyDescent="0.15">
      <c r="R178" s="137"/>
      <c r="S178" s="137"/>
      <c r="T178" s="137"/>
      <c r="U178" s="137"/>
      <c r="V178" s="137"/>
      <c r="W178" s="137"/>
      <c r="X178" s="137"/>
      <c r="Y178" s="137"/>
      <c r="Z178" s="137"/>
      <c r="AA178" s="137"/>
      <c r="AB178" s="137"/>
      <c r="AC178" s="137"/>
    </row>
    <row r="179" spans="18:29" x14ac:dyDescent="0.15">
      <c r="R179" s="137"/>
      <c r="S179" s="137"/>
      <c r="T179" s="137"/>
      <c r="U179" s="137"/>
      <c r="V179" s="137"/>
      <c r="W179" s="137"/>
      <c r="X179" s="137"/>
      <c r="Y179" s="137"/>
      <c r="Z179" s="137"/>
      <c r="AA179" s="137"/>
      <c r="AB179" s="137"/>
      <c r="AC179" s="137"/>
    </row>
    <row r="180" spans="18:29" x14ac:dyDescent="0.15">
      <c r="R180" s="137"/>
      <c r="S180" s="137"/>
      <c r="T180" s="137"/>
      <c r="U180" s="137"/>
      <c r="V180" s="137"/>
      <c r="W180" s="137"/>
      <c r="X180" s="137"/>
      <c r="Y180" s="137"/>
      <c r="Z180" s="137"/>
      <c r="AA180" s="137"/>
      <c r="AB180" s="137"/>
      <c r="AC180" s="137"/>
    </row>
    <row r="181" spans="18:29" x14ac:dyDescent="0.15">
      <c r="R181" s="50"/>
      <c r="S181" s="50"/>
      <c r="T181" s="50"/>
      <c r="U181" s="50"/>
      <c r="V181" s="50"/>
      <c r="W181" s="50"/>
      <c r="X181" s="50"/>
      <c r="Y181" s="50"/>
      <c r="Z181" s="50"/>
      <c r="AA181" s="50"/>
      <c r="AB181" s="50"/>
      <c r="AC181" s="50"/>
    </row>
    <row r="183" spans="18:29" x14ac:dyDescent="0.15">
      <c r="R183" s="137" t="s">
        <v>117</v>
      </c>
      <c r="S183" s="137"/>
      <c r="T183" s="137"/>
      <c r="U183" s="137"/>
      <c r="V183" s="137"/>
      <c r="W183" s="137"/>
      <c r="X183" s="137"/>
      <c r="Y183" s="137"/>
      <c r="Z183" s="137"/>
      <c r="AA183" s="137"/>
      <c r="AB183" s="137"/>
      <c r="AC183" s="137"/>
    </row>
    <row r="184" spans="18:29" x14ac:dyDescent="0.15">
      <c r="R184" s="137"/>
      <c r="S184" s="137"/>
      <c r="T184" s="137"/>
      <c r="U184" s="137"/>
      <c r="V184" s="137"/>
      <c r="W184" s="137"/>
      <c r="X184" s="137"/>
      <c r="Y184" s="137"/>
      <c r="Z184" s="137"/>
      <c r="AA184" s="137"/>
      <c r="AB184" s="137"/>
      <c r="AC184" s="137"/>
    </row>
    <row r="185" spans="18:29" x14ac:dyDescent="0.15">
      <c r="R185" s="137"/>
      <c r="S185" s="137"/>
      <c r="T185" s="137"/>
      <c r="U185" s="137"/>
      <c r="V185" s="137"/>
      <c r="W185" s="137"/>
      <c r="X185" s="137"/>
      <c r="Y185" s="137"/>
      <c r="Z185" s="137"/>
      <c r="AA185" s="137"/>
      <c r="AB185" s="137"/>
      <c r="AC185" s="137"/>
    </row>
    <row r="186" spans="18:29" x14ac:dyDescent="0.15">
      <c r="R186" s="137"/>
      <c r="S186" s="137"/>
      <c r="T186" s="137"/>
      <c r="U186" s="137"/>
      <c r="V186" s="137"/>
      <c r="W186" s="137"/>
      <c r="X186" s="137"/>
      <c r="Y186" s="137"/>
      <c r="Z186" s="137"/>
      <c r="AA186" s="137"/>
      <c r="AB186" s="137"/>
      <c r="AC186" s="137"/>
    </row>
    <row r="187" spans="18:29" x14ac:dyDescent="0.15">
      <c r="R187" s="137"/>
      <c r="S187" s="137"/>
      <c r="T187" s="137"/>
      <c r="U187" s="137"/>
      <c r="V187" s="137"/>
      <c r="W187" s="137"/>
      <c r="X187" s="137"/>
      <c r="Y187" s="137"/>
      <c r="Z187" s="137"/>
      <c r="AA187" s="137"/>
      <c r="AB187" s="137"/>
      <c r="AC187" s="137"/>
    </row>
    <row r="188" spans="18:29" x14ac:dyDescent="0.15">
      <c r="R188" s="137"/>
      <c r="S188" s="137"/>
      <c r="T188" s="137"/>
      <c r="U188" s="137"/>
      <c r="V188" s="137"/>
      <c r="W188" s="137"/>
      <c r="X188" s="137"/>
      <c r="Y188" s="137"/>
      <c r="Z188" s="137"/>
      <c r="AA188" s="137"/>
      <c r="AB188" s="137"/>
      <c r="AC188" s="137"/>
    </row>
    <row r="189" spans="18:29" x14ac:dyDescent="0.15">
      <c r="R189" s="137"/>
      <c r="S189" s="137"/>
      <c r="T189" s="137"/>
      <c r="U189" s="137"/>
      <c r="V189" s="137"/>
      <c r="W189" s="137"/>
      <c r="X189" s="137"/>
      <c r="Y189" s="137"/>
      <c r="Z189" s="137"/>
      <c r="AA189" s="137"/>
      <c r="AB189" s="137"/>
      <c r="AC189" s="137"/>
    </row>
    <row r="190" spans="18:29" x14ac:dyDescent="0.15">
      <c r="R190" s="137"/>
      <c r="S190" s="137"/>
      <c r="T190" s="137"/>
      <c r="U190" s="137"/>
      <c r="V190" s="137"/>
      <c r="W190" s="137"/>
      <c r="X190" s="137"/>
      <c r="Y190" s="137"/>
      <c r="Z190" s="137"/>
      <c r="AA190" s="137"/>
      <c r="AB190" s="137"/>
      <c r="AC190" s="137"/>
    </row>
    <row r="191" spans="18:29" x14ac:dyDescent="0.15">
      <c r="R191" s="137"/>
      <c r="S191" s="137"/>
      <c r="T191" s="137"/>
      <c r="U191" s="137"/>
      <c r="V191" s="137"/>
      <c r="W191" s="137"/>
      <c r="X191" s="137"/>
      <c r="Y191" s="137"/>
      <c r="Z191" s="137"/>
      <c r="AA191" s="137"/>
      <c r="AB191" s="137"/>
      <c r="AC191" s="137"/>
    </row>
    <row r="192" spans="18:29" x14ac:dyDescent="0.15">
      <c r="R192" s="137"/>
      <c r="S192" s="137"/>
      <c r="T192" s="137"/>
      <c r="U192" s="137"/>
      <c r="V192" s="137"/>
      <c r="W192" s="137"/>
      <c r="X192" s="137"/>
      <c r="Y192" s="137"/>
      <c r="Z192" s="137"/>
      <c r="AA192" s="137"/>
      <c r="AB192" s="137"/>
      <c r="AC192" s="137"/>
    </row>
    <row r="193" spans="18:29" x14ac:dyDescent="0.15">
      <c r="R193" s="137"/>
      <c r="S193" s="137"/>
      <c r="T193" s="137"/>
      <c r="U193" s="137"/>
      <c r="V193" s="137"/>
      <c r="W193" s="137"/>
      <c r="X193" s="137"/>
      <c r="Y193" s="137"/>
      <c r="Z193" s="137"/>
      <c r="AA193" s="137"/>
      <c r="AB193" s="137"/>
      <c r="AC193" s="137"/>
    </row>
    <row r="194" spans="18:29" x14ac:dyDescent="0.15">
      <c r="R194" s="137"/>
      <c r="S194" s="137"/>
      <c r="T194" s="137"/>
      <c r="U194" s="137"/>
      <c r="V194" s="137"/>
      <c r="W194" s="137"/>
      <c r="X194" s="137"/>
      <c r="Y194" s="137"/>
      <c r="Z194" s="137"/>
      <c r="AA194" s="137"/>
      <c r="AB194" s="137"/>
      <c r="AC194" s="137"/>
    </row>
    <row r="195" spans="18:29" x14ac:dyDescent="0.15">
      <c r="R195" s="137"/>
      <c r="S195" s="137"/>
      <c r="T195" s="137"/>
      <c r="U195" s="137"/>
      <c r="V195" s="137"/>
      <c r="W195" s="137"/>
      <c r="X195" s="137"/>
      <c r="Y195" s="137"/>
      <c r="Z195" s="137"/>
      <c r="AA195" s="137"/>
      <c r="AB195" s="137"/>
      <c r="AC195" s="137"/>
    </row>
    <row r="196" spans="18:29" x14ac:dyDescent="0.15">
      <c r="R196" s="137"/>
      <c r="S196" s="137"/>
      <c r="T196" s="137"/>
      <c r="U196" s="137"/>
      <c r="V196" s="137"/>
      <c r="W196" s="137"/>
      <c r="X196" s="137"/>
      <c r="Y196" s="137"/>
      <c r="Z196" s="137"/>
      <c r="AA196" s="137"/>
      <c r="AB196" s="137"/>
      <c r="AC196" s="137"/>
    </row>
    <row r="197" spans="18:29" x14ac:dyDescent="0.15">
      <c r="R197" s="137"/>
      <c r="S197" s="137"/>
      <c r="T197" s="137"/>
      <c r="U197" s="137"/>
      <c r="V197" s="137"/>
      <c r="W197" s="137"/>
      <c r="X197" s="137"/>
      <c r="Y197" s="137"/>
      <c r="Z197" s="137"/>
      <c r="AA197" s="137"/>
      <c r="AB197" s="137"/>
      <c r="AC197" s="137"/>
    </row>
    <row r="198" spans="18:29" x14ac:dyDescent="0.15">
      <c r="R198" s="137"/>
      <c r="S198" s="137"/>
      <c r="T198" s="137"/>
      <c r="U198" s="137"/>
      <c r="V198" s="137"/>
      <c r="W198" s="137"/>
      <c r="X198" s="137"/>
      <c r="Y198" s="137"/>
      <c r="Z198" s="137"/>
      <c r="AA198" s="137"/>
      <c r="AB198" s="137"/>
      <c r="AC198" s="137"/>
    </row>
    <row r="199" spans="18:29" x14ac:dyDescent="0.15">
      <c r="R199" s="137"/>
      <c r="S199" s="137"/>
      <c r="T199" s="137"/>
      <c r="U199" s="137"/>
      <c r="V199" s="137"/>
      <c r="W199" s="137"/>
      <c r="X199" s="137"/>
      <c r="Y199" s="137"/>
      <c r="Z199" s="137"/>
      <c r="AA199" s="137"/>
      <c r="AB199" s="137"/>
      <c r="AC199" s="137"/>
    </row>
    <row r="200" spans="18:29" x14ac:dyDescent="0.15">
      <c r="R200" s="137"/>
      <c r="S200" s="137"/>
      <c r="T200" s="137"/>
      <c r="U200" s="137"/>
      <c r="V200" s="137"/>
      <c r="W200" s="137"/>
      <c r="X200" s="137"/>
      <c r="Y200" s="137"/>
      <c r="Z200" s="137"/>
      <c r="AA200" s="137"/>
      <c r="AB200" s="137"/>
      <c r="AC200" s="137"/>
    </row>
    <row r="201" spans="18:29" x14ac:dyDescent="0.15">
      <c r="R201" s="137"/>
      <c r="S201" s="137"/>
      <c r="T201" s="137"/>
      <c r="U201" s="137"/>
      <c r="V201" s="137"/>
      <c r="W201" s="137"/>
      <c r="X201" s="137"/>
      <c r="Y201" s="137"/>
      <c r="Z201" s="137"/>
      <c r="AA201" s="137"/>
      <c r="AB201" s="137"/>
      <c r="AC201" s="137"/>
    </row>
    <row r="202" spans="18:29" x14ac:dyDescent="0.15">
      <c r="R202" s="137"/>
      <c r="S202" s="137"/>
      <c r="T202" s="137"/>
      <c r="U202" s="137"/>
      <c r="V202" s="137"/>
      <c r="W202" s="137"/>
      <c r="X202" s="137"/>
      <c r="Y202" s="137"/>
      <c r="Z202" s="137"/>
      <c r="AA202" s="137"/>
      <c r="AB202" s="137"/>
      <c r="AC202" s="137"/>
    </row>
    <row r="203" spans="18:29" x14ac:dyDescent="0.15">
      <c r="R203" s="137"/>
      <c r="S203" s="137"/>
      <c r="T203" s="137"/>
      <c r="U203" s="137"/>
      <c r="V203" s="137"/>
      <c r="W203" s="137"/>
      <c r="X203" s="137"/>
      <c r="Y203" s="137"/>
      <c r="Z203" s="137"/>
      <c r="AA203" s="137"/>
      <c r="AB203" s="137"/>
      <c r="AC203" s="137"/>
    </row>
    <row r="204" spans="18:29" x14ac:dyDescent="0.15">
      <c r="R204" s="137"/>
      <c r="S204" s="137"/>
      <c r="T204" s="137"/>
      <c r="U204" s="137"/>
      <c r="V204" s="137"/>
      <c r="W204" s="137"/>
      <c r="X204" s="137"/>
      <c r="Y204" s="137"/>
      <c r="Z204" s="137"/>
      <c r="AA204" s="137"/>
      <c r="AB204" s="137"/>
      <c r="AC204" s="137"/>
    </row>
    <row r="205" spans="18:29" x14ac:dyDescent="0.15">
      <c r="R205" s="137"/>
      <c r="S205" s="137"/>
      <c r="T205" s="137"/>
      <c r="U205" s="137"/>
      <c r="V205" s="137"/>
      <c r="W205" s="137"/>
      <c r="X205" s="137"/>
      <c r="Y205" s="137"/>
      <c r="Z205" s="137"/>
      <c r="AA205" s="137"/>
      <c r="AB205" s="137"/>
      <c r="AC205" s="137"/>
    </row>
    <row r="206" spans="18:29" x14ac:dyDescent="0.15">
      <c r="R206" s="137"/>
      <c r="S206" s="137"/>
      <c r="T206" s="137"/>
      <c r="U206" s="137"/>
      <c r="V206" s="137"/>
      <c r="W206" s="137"/>
      <c r="X206" s="137"/>
      <c r="Y206" s="137"/>
      <c r="Z206" s="137"/>
      <c r="AA206" s="137"/>
      <c r="AB206" s="137"/>
      <c r="AC206" s="137"/>
    </row>
    <row r="207" spans="18:29" x14ac:dyDescent="0.15">
      <c r="R207" s="137"/>
      <c r="S207" s="137"/>
      <c r="T207" s="137"/>
      <c r="U207" s="137"/>
      <c r="V207" s="137"/>
      <c r="W207" s="137"/>
      <c r="X207" s="137"/>
      <c r="Y207" s="137"/>
      <c r="Z207" s="137"/>
      <c r="AA207" s="137"/>
      <c r="AB207" s="137"/>
      <c r="AC207" s="137"/>
    </row>
    <row r="208" spans="18:29" x14ac:dyDescent="0.15">
      <c r="R208" s="137"/>
      <c r="S208" s="137"/>
      <c r="T208" s="137"/>
      <c r="U208" s="137"/>
      <c r="V208" s="137"/>
      <c r="W208" s="137"/>
      <c r="X208" s="137"/>
      <c r="Y208" s="137"/>
      <c r="Z208" s="137"/>
      <c r="AA208" s="137"/>
      <c r="AB208" s="137"/>
      <c r="AC208" s="137"/>
    </row>
    <row r="209" spans="18:29" x14ac:dyDescent="0.15">
      <c r="R209" s="137"/>
      <c r="S209" s="137"/>
      <c r="T209" s="137"/>
      <c r="U209" s="137"/>
      <c r="V209" s="137"/>
      <c r="W209" s="137"/>
      <c r="X209" s="137"/>
      <c r="Y209" s="137"/>
      <c r="Z209" s="137"/>
      <c r="AA209" s="137"/>
      <c r="AB209" s="137"/>
      <c r="AC209" s="137"/>
    </row>
    <row r="210" spans="18:29" x14ac:dyDescent="0.15">
      <c r="R210" s="137"/>
      <c r="S210" s="137"/>
      <c r="T210" s="137"/>
      <c r="U210" s="137"/>
      <c r="V210" s="137"/>
      <c r="W210" s="137"/>
      <c r="X210" s="137"/>
      <c r="Y210" s="137"/>
      <c r="Z210" s="137"/>
      <c r="AA210" s="137"/>
      <c r="AB210" s="137"/>
      <c r="AC210" s="137"/>
    </row>
    <row r="211" spans="18:29" x14ac:dyDescent="0.15">
      <c r="R211" s="137"/>
      <c r="S211" s="137"/>
      <c r="T211" s="137"/>
      <c r="U211" s="137"/>
      <c r="V211" s="137"/>
      <c r="W211" s="137"/>
      <c r="X211" s="137"/>
      <c r="Y211" s="137"/>
      <c r="Z211" s="137"/>
      <c r="AA211" s="137"/>
      <c r="AB211" s="137"/>
      <c r="AC211" s="137"/>
    </row>
    <row r="212" spans="18:29" x14ac:dyDescent="0.15">
      <c r="R212" s="137"/>
      <c r="S212" s="137"/>
      <c r="T212" s="137"/>
      <c r="U212" s="137"/>
      <c r="V212" s="137"/>
      <c r="W212" s="137"/>
      <c r="X212" s="137"/>
      <c r="Y212" s="137"/>
      <c r="Z212" s="137"/>
      <c r="AA212" s="137"/>
      <c r="AB212" s="137"/>
      <c r="AC212" s="137"/>
    </row>
    <row r="213" spans="18:29" x14ac:dyDescent="0.15">
      <c r="R213" s="137"/>
      <c r="S213" s="137"/>
      <c r="T213" s="137"/>
      <c r="U213" s="137"/>
      <c r="V213" s="137"/>
      <c r="W213" s="137"/>
      <c r="X213" s="137"/>
      <c r="Y213" s="137"/>
      <c r="Z213" s="137"/>
      <c r="AA213" s="137"/>
      <c r="AB213" s="137"/>
      <c r="AC213" s="137"/>
    </row>
    <row r="214" spans="18:29" x14ac:dyDescent="0.15">
      <c r="R214" s="137"/>
      <c r="S214" s="137"/>
      <c r="T214" s="137"/>
      <c r="U214" s="137"/>
      <c r="V214" s="137"/>
      <c r="W214" s="137"/>
      <c r="X214" s="137"/>
      <c r="Y214" s="137"/>
      <c r="Z214" s="137"/>
      <c r="AA214" s="137"/>
      <c r="AB214" s="137"/>
      <c r="AC214" s="137"/>
    </row>
    <row r="215" spans="18:29" x14ac:dyDescent="0.15">
      <c r="R215" s="137"/>
      <c r="S215" s="137"/>
      <c r="T215" s="137"/>
      <c r="U215" s="137"/>
      <c r="V215" s="137"/>
      <c r="W215" s="137"/>
      <c r="X215" s="137"/>
      <c r="Y215" s="137"/>
      <c r="Z215" s="137"/>
      <c r="AA215" s="137"/>
      <c r="AB215" s="137"/>
      <c r="AC215" s="137"/>
    </row>
    <row r="216" spans="18:29" x14ac:dyDescent="0.15">
      <c r="R216" s="137"/>
      <c r="S216" s="137"/>
      <c r="T216" s="137"/>
      <c r="U216" s="137"/>
      <c r="V216" s="137"/>
      <c r="W216" s="137"/>
      <c r="X216" s="137"/>
      <c r="Y216" s="137"/>
      <c r="Z216" s="137"/>
      <c r="AA216" s="137"/>
      <c r="AB216" s="137"/>
      <c r="AC216" s="137"/>
    </row>
    <row r="217" spans="18:29" x14ac:dyDescent="0.15">
      <c r="R217" s="137"/>
      <c r="S217" s="137"/>
      <c r="T217" s="137"/>
      <c r="U217" s="137"/>
      <c r="V217" s="137"/>
      <c r="W217" s="137"/>
      <c r="X217" s="137"/>
      <c r="Y217" s="137"/>
      <c r="Z217" s="137"/>
      <c r="AA217" s="137"/>
      <c r="AB217" s="137"/>
      <c r="AC217" s="137"/>
    </row>
    <row r="218" spans="18:29" x14ac:dyDescent="0.15">
      <c r="R218" s="137"/>
      <c r="S218" s="137"/>
      <c r="T218" s="137"/>
      <c r="U218" s="137"/>
      <c r="V218" s="137"/>
      <c r="W218" s="137"/>
      <c r="X218" s="137"/>
      <c r="Y218" s="137"/>
      <c r="Z218" s="137"/>
      <c r="AA218" s="137"/>
      <c r="AB218" s="137"/>
      <c r="AC218" s="137"/>
    </row>
    <row r="219" spans="18:29" x14ac:dyDescent="0.15">
      <c r="R219" s="137"/>
      <c r="S219" s="137"/>
      <c r="T219" s="137"/>
      <c r="U219" s="137"/>
      <c r="V219" s="137"/>
      <c r="W219" s="137"/>
      <c r="X219" s="137"/>
      <c r="Y219" s="137"/>
      <c r="Z219" s="137"/>
      <c r="AA219" s="137"/>
      <c r="AB219" s="137"/>
      <c r="AC219" s="137"/>
    </row>
    <row r="220" spans="18:29" x14ac:dyDescent="0.15">
      <c r="R220" s="137"/>
      <c r="S220" s="137"/>
      <c r="T220" s="137"/>
      <c r="U220" s="137"/>
      <c r="V220" s="137"/>
      <c r="W220" s="137"/>
      <c r="X220" s="137"/>
      <c r="Y220" s="137"/>
      <c r="Z220" s="137"/>
      <c r="AA220" s="137"/>
      <c r="AB220" s="137"/>
      <c r="AC220" s="137"/>
    </row>
    <row r="221" spans="18:29" x14ac:dyDescent="0.15">
      <c r="R221" s="137"/>
      <c r="S221" s="137"/>
      <c r="T221" s="137"/>
      <c r="U221" s="137"/>
      <c r="V221" s="137"/>
      <c r="W221" s="137"/>
      <c r="X221" s="137"/>
      <c r="Y221" s="137"/>
      <c r="Z221" s="137"/>
      <c r="AA221" s="137"/>
      <c r="AB221" s="137"/>
      <c r="AC221" s="137"/>
    </row>
    <row r="222" spans="18:29" x14ac:dyDescent="0.15">
      <c r="R222" s="137"/>
      <c r="S222" s="137"/>
      <c r="T222" s="137"/>
      <c r="U222" s="137"/>
      <c r="V222" s="137"/>
      <c r="W222" s="137"/>
      <c r="X222" s="137"/>
      <c r="Y222" s="137"/>
      <c r="Z222" s="137"/>
      <c r="AA222" s="137"/>
      <c r="AB222" s="137"/>
      <c r="AC222" s="137"/>
    </row>
    <row r="223" spans="18:29" x14ac:dyDescent="0.15">
      <c r="R223" s="137"/>
      <c r="S223" s="137"/>
      <c r="T223" s="137"/>
      <c r="U223" s="137"/>
      <c r="V223" s="137"/>
      <c r="W223" s="137"/>
      <c r="X223" s="137"/>
      <c r="Y223" s="137"/>
      <c r="Z223" s="137"/>
      <c r="AA223" s="137"/>
      <c r="AB223" s="137"/>
      <c r="AC223" s="137"/>
    </row>
    <row r="224" spans="18:29" x14ac:dyDescent="0.15">
      <c r="R224" s="137"/>
      <c r="S224" s="137"/>
      <c r="T224" s="137"/>
      <c r="U224" s="137"/>
      <c r="V224" s="137"/>
      <c r="W224" s="137"/>
      <c r="X224" s="137"/>
      <c r="Y224" s="137"/>
      <c r="Z224" s="137"/>
      <c r="AA224" s="137"/>
      <c r="AB224" s="137"/>
      <c r="AC224" s="137"/>
    </row>
    <row r="225" spans="18:29" x14ac:dyDescent="0.15">
      <c r="R225" s="137"/>
      <c r="S225" s="137"/>
      <c r="T225" s="137"/>
      <c r="U225" s="137"/>
      <c r="V225" s="137"/>
      <c r="W225" s="137"/>
      <c r="X225" s="137"/>
      <c r="Y225" s="137"/>
      <c r="Z225" s="137"/>
      <c r="AA225" s="137"/>
      <c r="AB225" s="137"/>
      <c r="AC225" s="137"/>
    </row>
    <row r="226" spans="18:29" x14ac:dyDescent="0.15">
      <c r="R226" s="137"/>
      <c r="S226" s="137"/>
      <c r="T226" s="137"/>
      <c r="U226" s="137"/>
      <c r="V226" s="137"/>
      <c r="W226" s="137"/>
      <c r="X226" s="137"/>
      <c r="Y226" s="137"/>
      <c r="Z226" s="137"/>
      <c r="AA226" s="137"/>
      <c r="AB226" s="137"/>
      <c r="AC226" s="137"/>
    </row>
    <row r="227" spans="18:29" x14ac:dyDescent="0.15">
      <c r="R227" s="137"/>
      <c r="S227" s="137"/>
      <c r="T227" s="137"/>
      <c r="U227" s="137"/>
      <c r="V227" s="137"/>
      <c r="W227" s="137"/>
      <c r="X227" s="137"/>
      <c r="Y227" s="137"/>
      <c r="Z227" s="137"/>
      <c r="AA227" s="137"/>
      <c r="AB227" s="137"/>
      <c r="AC227" s="137"/>
    </row>
    <row r="228" spans="18:29" x14ac:dyDescent="0.15">
      <c r="R228" s="137"/>
      <c r="S228" s="137"/>
      <c r="T228" s="137"/>
      <c r="U228" s="137"/>
      <c r="V228" s="137"/>
      <c r="W228" s="137"/>
      <c r="X228" s="137"/>
      <c r="Y228" s="137"/>
      <c r="Z228" s="137"/>
      <c r="AA228" s="137"/>
      <c r="AB228" s="137"/>
      <c r="AC228" s="137"/>
    </row>
    <row r="229" spans="18:29" x14ac:dyDescent="0.15">
      <c r="R229" s="137"/>
      <c r="S229" s="137"/>
      <c r="T229" s="137"/>
      <c r="U229" s="137"/>
      <c r="V229" s="137"/>
      <c r="W229" s="137"/>
      <c r="X229" s="137"/>
      <c r="Y229" s="137"/>
      <c r="Z229" s="137"/>
      <c r="AA229" s="137"/>
      <c r="AB229" s="137"/>
      <c r="AC229" s="137"/>
    </row>
    <row r="230" spans="18:29" x14ac:dyDescent="0.15">
      <c r="R230" s="137"/>
      <c r="S230" s="137"/>
      <c r="T230" s="137"/>
      <c r="U230" s="137"/>
      <c r="V230" s="137"/>
      <c r="W230" s="137"/>
      <c r="X230" s="137"/>
      <c r="Y230" s="137"/>
      <c r="Z230" s="137"/>
      <c r="AA230" s="137"/>
      <c r="AB230" s="137"/>
      <c r="AC230" s="137"/>
    </row>
    <row r="231" spans="18:29" x14ac:dyDescent="0.15">
      <c r="R231" s="137"/>
      <c r="S231" s="137"/>
      <c r="T231" s="137"/>
      <c r="U231" s="137"/>
      <c r="V231" s="137"/>
      <c r="W231" s="137"/>
      <c r="X231" s="137"/>
      <c r="Y231" s="137"/>
      <c r="Z231" s="137"/>
      <c r="AA231" s="137"/>
      <c r="AB231" s="137"/>
      <c r="AC231" s="137"/>
    </row>
    <row r="232" spans="18:29" x14ac:dyDescent="0.15">
      <c r="R232" s="137"/>
      <c r="S232" s="137"/>
      <c r="T232" s="137"/>
      <c r="U232" s="137"/>
      <c r="V232" s="137"/>
      <c r="W232" s="137"/>
      <c r="X232" s="137"/>
      <c r="Y232" s="137"/>
      <c r="Z232" s="137"/>
      <c r="AA232" s="137"/>
      <c r="AB232" s="137"/>
      <c r="AC232" s="137"/>
    </row>
    <row r="233" spans="18:29" x14ac:dyDescent="0.15">
      <c r="R233" s="137"/>
      <c r="S233" s="137"/>
      <c r="T233" s="137"/>
      <c r="U233" s="137"/>
      <c r="V233" s="137"/>
      <c r="W233" s="137"/>
      <c r="X233" s="137"/>
      <c r="Y233" s="137"/>
      <c r="Z233" s="137"/>
      <c r="AA233" s="137"/>
      <c r="AB233" s="137"/>
      <c r="AC233" s="137"/>
    </row>
  </sheetData>
  <sheetProtection algorithmName="SHA-512" hashValue="Q/I11H1hY3+yD5kyeEiYwCIvqmyUUcGBijpxYSrdybWzIyV2Tjcs2omEpfzgcqDKd5vNY0JtHjzi7uArxqeyYg==" saltValue="1FODymCnOYdSOwyF314Amg==" spinCount="100000" sheet="1" objects="1" scenarios="1" selectLockedCells="1"/>
  <mergeCells count="5">
    <mergeCell ref="N7:AC26"/>
    <mergeCell ref="R30:AC75"/>
    <mergeCell ref="R78:AC127"/>
    <mergeCell ref="R183:AC233"/>
    <mergeCell ref="R130:AC180"/>
  </mergeCells>
  <hyperlinks>
    <hyperlink ref="C12" r:id="rId1" xr:uid="{ADAD0B4F-5E69-C446-ABC3-5B2BB878BBE2}"/>
    <hyperlink ref="F25" r:id="rId2" xr:uid="{89DD2C5B-7007-6A49-BB7D-F6D02F4C46C9}"/>
    <hyperlink ref="J13" r:id="rId3" xr:uid="{2C602C25-BBE6-9546-B6C8-696D991F463C}"/>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47ED1-52FE-1C43-AA76-9F10E4289D83}">
  <dimension ref="B1:J32"/>
  <sheetViews>
    <sheetView topLeftCell="B1" zoomScale="130" zoomScaleNormal="130" workbookViewId="0">
      <selection activeCell="G19" sqref="G19"/>
    </sheetView>
  </sheetViews>
  <sheetFormatPr baseColWidth="10" defaultColWidth="9.1640625" defaultRowHeight="13" x14ac:dyDescent="0.15"/>
  <cols>
    <col min="1" max="1" width="2.33203125" style="76" customWidth="1"/>
    <col min="2" max="2" width="60.5" style="82" customWidth="1"/>
    <col min="3" max="3" width="46" style="76" bestFit="1" customWidth="1"/>
    <col min="4" max="4" width="9.1640625" style="82"/>
    <col min="5" max="5" width="62.83203125" style="82" customWidth="1"/>
    <col min="6" max="6" width="9.1640625" style="82"/>
    <col min="7" max="7" width="66.5" style="82" customWidth="1"/>
    <col min="8" max="8" width="37" style="76" customWidth="1"/>
    <col min="9" max="16384" width="9.1640625" style="76"/>
  </cols>
  <sheetData>
    <row r="1" spans="2:10" ht="14" thickBot="1" x14ac:dyDescent="0.2"/>
    <row r="2" spans="2:10" ht="20" x14ac:dyDescent="0.25">
      <c r="B2" s="84" t="s">
        <v>120</v>
      </c>
      <c r="C2" s="85"/>
      <c r="D2" s="75"/>
      <c r="E2" s="101" t="s">
        <v>45</v>
      </c>
      <c r="F2" s="75"/>
      <c r="G2" s="84" t="s">
        <v>121</v>
      </c>
      <c r="H2" s="85"/>
      <c r="I2" s="74"/>
      <c r="J2" s="74"/>
    </row>
    <row r="3" spans="2:10" ht="16" x14ac:dyDescent="0.15">
      <c r="B3" s="86"/>
      <c r="C3" s="112"/>
      <c r="D3" s="75"/>
      <c r="E3" s="102" t="s">
        <v>122</v>
      </c>
      <c r="F3" s="75"/>
      <c r="G3" s="86" t="s">
        <v>123</v>
      </c>
      <c r="H3" s="107" t="s">
        <v>124</v>
      </c>
      <c r="I3" s="74"/>
      <c r="J3" s="74"/>
    </row>
    <row r="4" spans="2:10" ht="32" x14ac:dyDescent="0.15">
      <c r="B4" s="86" t="s">
        <v>125</v>
      </c>
      <c r="C4" s="87" t="s">
        <v>126</v>
      </c>
      <c r="D4" s="75"/>
      <c r="E4" s="102" t="s">
        <v>127</v>
      </c>
      <c r="F4" s="75"/>
      <c r="G4" s="86" t="s">
        <v>128</v>
      </c>
      <c r="H4" s="108" t="s">
        <v>129</v>
      </c>
      <c r="I4" s="74"/>
      <c r="J4" s="74"/>
    </row>
    <row r="5" spans="2:10" ht="16" x14ac:dyDescent="0.2">
      <c r="B5" s="88" t="s">
        <v>130</v>
      </c>
      <c r="C5" s="89" t="s">
        <v>131</v>
      </c>
      <c r="D5" s="75"/>
      <c r="E5" s="102" t="s">
        <v>132</v>
      </c>
      <c r="F5" s="75"/>
      <c r="G5" s="86" t="s">
        <v>187</v>
      </c>
      <c r="H5" s="93" t="s">
        <v>133</v>
      </c>
      <c r="I5" s="74"/>
      <c r="J5" s="74"/>
    </row>
    <row r="6" spans="2:10" ht="17" thickBot="1" x14ac:dyDescent="0.2">
      <c r="B6" s="90"/>
      <c r="C6" s="91"/>
      <c r="D6" s="75"/>
      <c r="E6" s="102" t="s">
        <v>134</v>
      </c>
      <c r="F6" s="75"/>
      <c r="G6" s="86" t="s">
        <v>135</v>
      </c>
      <c r="H6" s="108" t="s">
        <v>136</v>
      </c>
      <c r="I6" s="74"/>
      <c r="J6" s="74"/>
    </row>
    <row r="7" spans="2:10" ht="30" x14ac:dyDescent="0.15">
      <c r="B7" s="75"/>
      <c r="C7" s="74"/>
      <c r="D7" s="75"/>
      <c r="E7" s="102" t="s">
        <v>137</v>
      </c>
      <c r="F7" s="75"/>
      <c r="G7" s="94" t="s">
        <v>138</v>
      </c>
      <c r="H7" s="109" t="s">
        <v>139</v>
      </c>
      <c r="I7" s="74"/>
      <c r="J7" s="74"/>
    </row>
    <row r="8" spans="2:10" ht="17" thickBot="1" x14ac:dyDescent="0.2">
      <c r="B8" s="75"/>
      <c r="C8" s="74"/>
      <c r="D8" s="75"/>
      <c r="E8" s="102" t="s">
        <v>140</v>
      </c>
      <c r="F8" s="75"/>
      <c r="G8" s="94" t="s">
        <v>188</v>
      </c>
      <c r="H8" s="87" t="s">
        <v>141</v>
      </c>
      <c r="I8" s="74"/>
      <c r="J8" s="74"/>
    </row>
    <row r="9" spans="2:10" ht="32" x14ac:dyDescent="0.25">
      <c r="B9" s="84" t="s">
        <v>142</v>
      </c>
      <c r="C9" s="85"/>
      <c r="D9" s="75"/>
      <c r="E9" s="102" t="s">
        <v>143</v>
      </c>
      <c r="F9" s="75"/>
      <c r="G9" s="94" t="s">
        <v>144</v>
      </c>
      <c r="H9" s="108" t="s">
        <v>145</v>
      </c>
      <c r="I9" s="74"/>
      <c r="J9" s="74"/>
    </row>
    <row r="10" spans="2:10" ht="48" x14ac:dyDescent="0.2">
      <c r="B10" s="92" t="s">
        <v>183</v>
      </c>
      <c r="C10" s="93" t="s">
        <v>146</v>
      </c>
      <c r="D10" s="75"/>
      <c r="E10" s="102" t="s">
        <v>147</v>
      </c>
      <c r="F10" s="75"/>
      <c r="G10" s="94" t="s">
        <v>148</v>
      </c>
      <c r="H10" s="108" t="s">
        <v>149</v>
      </c>
      <c r="I10" s="74"/>
      <c r="J10" s="74"/>
    </row>
    <row r="11" spans="2:10" ht="32" x14ac:dyDescent="0.2">
      <c r="B11" s="88" t="s">
        <v>150</v>
      </c>
      <c r="C11" s="93" t="s">
        <v>151</v>
      </c>
      <c r="D11" s="75"/>
      <c r="E11" s="103" t="s">
        <v>152</v>
      </c>
      <c r="F11" s="75"/>
      <c r="G11" s="94" t="s">
        <v>153</v>
      </c>
      <c r="H11" s="108" t="s">
        <v>154</v>
      </c>
      <c r="I11" s="74"/>
      <c r="J11" s="74"/>
    </row>
    <row r="12" spans="2:10" ht="32" x14ac:dyDescent="0.15">
      <c r="B12" s="86" t="s">
        <v>192</v>
      </c>
      <c r="C12" s="112" t="s">
        <v>189</v>
      </c>
      <c r="D12" s="75"/>
      <c r="E12" s="103" t="s">
        <v>155</v>
      </c>
      <c r="F12" s="75"/>
      <c r="G12" s="86" t="s">
        <v>156</v>
      </c>
      <c r="H12" s="108" t="s">
        <v>157</v>
      </c>
      <c r="I12" s="74"/>
      <c r="J12" s="74"/>
    </row>
    <row r="13" spans="2:10" ht="33" thickBot="1" x14ac:dyDescent="0.2">
      <c r="B13" s="110" t="s">
        <v>190</v>
      </c>
      <c r="C13" s="113" t="s">
        <v>191</v>
      </c>
      <c r="D13" s="75"/>
      <c r="E13" s="103" t="s">
        <v>158</v>
      </c>
      <c r="F13" s="75"/>
      <c r="G13" s="110" t="s">
        <v>159</v>
      </c>
      <c r="H13" s="111" t="s">
        <v>160</v>
      </c>
      <c r="I13" s="74"/>
      <c r="J13" s="74"/>
    </row>
    <row r="14" spans="2:10" ht="16" x14ac:dyDescent="0.15">
      <c r="B14" s="75"/>
      <c r="C14" s="74"/>
      <c r="D14" s="75"/>
      <c r="E14" s="103" t="s">
        <v>161</v>
      </c>
      <c r="F14" s="75"/>
      <c r="G14" s="75"/>
      <c r="H14" s="74"/>
      <c r="I14" s="74"/>
      <c r="J14" s="74"/>
    </row>
    <row r="15" spans="2:10" ht="17" thickBot="1" x14ac:dyDescent="0.25">
      <c r="B15" s="75"/>
      <c r="C15" s="74"/>
      <c r="D15" s="75"/>
      <c r="E15" s="103" t="s">
        <v>162</v>
      </c>
      <c r="F15" s="75"/>
      <c r="G15" s="77"/>
      <c r="H15" s="74"/>
      <c r="I15" s="74"/>
      <c r="J15" s="74"/>
    </row>
    <row r="16" spans="2:10" ht="20" x14ac:dyDescent="0.25">
      <c r="B16" s="84" t="s">
        <v>163</v>
      </c>
      <c r="C16" s="85"/>
      <c r="D16" s="75"/>
      <c r="E16" s="103" t="s">
        <v>164</v>
      </c>
      <c r="F16" s="75"/>
      <c r="G16" s="75"/>
      <c r="H16" s="74"/>
      <c r="I16" s="74"/>
      <c r="J16" s="74"/>
    </row>
    <row r="17" spans="2:10" ht="48" x14ac:dyDescent="0.15">
      <c r="B17" s="94" t="s">
        <v>165</v>
      </c>
      <c r="C17" s="93" t="s">
        <v>166</v>
      </c>
      <c r="D17" s="75"/>
      <c r="E17" s="104" t="s">
        <v>186</v>
      </c>
      <c r="F17" s="75"/>
      <c r="G17" s="75"/>
      <c r="H17" s="74"/>
      <c r="I17" s="74"/>
      <c r="J17" s="74"/>
    </row>
    <row r="18" spans="2:10" ht="16" x14ac:dyDescent="0.2">
      <c r="B18" s="86" t="s">
        <v>167</v>
      </c>
      <c r="C18" s="93" t="s">
        <v>168</v>
      </c>
      <c r="D18" s="75"/>
      <c r="E18" s="105" t="s">
        <v>169</v>
      </c>
      <c r="F18" s="75"/>
      <c r="G18" s="75"/>
      <c r="H18" s="74"/>
      <c r="I18" s="74"/>
      <c r="J18" s="74"/>
    </row>
    <row r="19" spans="2:10" ht="65" thickBot="1" x14ac:dyDescent="0.25">
      <c r="B19" s="94" t="s">
        <v>170</v>
      </c>
      <c r="C19" s="87" t="s">
        <v>171</v>
      </c>
      <c r="D19" s="75"/>
      <c r="E19" s="106" t="s">
        <v>185</v>
      </c>
      <c r="F19" s="75"/>
      <c r="G19" s="75"/>
      <c r="H19" s="74"/>
      <c r="I19" s="74"/>
      <c r="J19" s="74"/>
    </row>
    <row r="20" spans="2:10" ht="80" x14ac:dyDescent="0.15">
      <c r="B20" s="86" t="s">
        <v>184</v>
      </c>
      <c r="C20" s="93" t="s">
        <v>172</v>
      </c>
      <c r="D20" s="75"/>
      <c r="E20" s="75"/>
      <c r="F20" s="75"/>
      <c r="G20" s="75"/>
      <c r="H20" s="74"/>
      <c r="I20" s="74"/>
      <c r="J20" s="74"/>
    </row>
    <row r="21" spans="2:10" ht="16" x14ac:dyDescent="0.15">
      <c r="B21" s="95" t="s">
        <v>173</v>
      </c>
      <c r="C21" s="93" t="s">
        <v>174</v>
      </c>
      <c r="D21" s="75"/>
      <c r="E21" s="75"/>
      <c r="F21" s="75"/>
      <c r="G21" s="75"/>
      <c r="H21" s="74"/>
      <c r="I21" s="74"/>
      <c r="J21" s="74"/>
    </row>
    <row r="22" spans="2:10" ht="16" x14ac:dyDescent="0.15">
      <c r="B22" s="95" t="s">
        <v>175</v>
      </c>
      <c r="C22" s="93" t="s">
        <v>176</v>
      </c>
      <c r="D22" s="75"/>
      <c r="E22" s="75"/>
      <c r="F22" s="75"/>
      <c r="G22" s="75"/>
      <c r="H22" s="74"/>
      <c r="I22" s="74"/>
      <c r="J22" s="74"/>
    </row>
    <row r="23" spans="2:10" ht="33" thickBot="1" x14ac:dyDescent="0.2">
      <c r="B23" s="96" t="s">
        <v>177</v>
      </c>
      <c r="C23" s="97" t="s">
        <v>178</v>
      </c>
      <c r="D23" s="75"/>
      <c r="E23" s="75"/>
      <c r="F23" s="75"/>
      <c r="G23" s="75"/>
      <c r="H23" s="74"/>
      <c r="I23" s="74"/>
      <c r="J23" s="74"/>
    </row>
    <row r="24" spans="2:10" ht="14" customHeight="1" x14ac:dyDescent="0.15">
      <c r="B24" s="78"/>
      <c r="C24" s="83"/>
      <c r="D24" s="75"/>
      <c r="E24" s="75"/>
      <c r="F24" s="75"/>
      <c r="G24" s="75"/>
      <c r="H24" s="74"/>
      <c r="I24" s="74"/>
      <c r="J24" s="74"/>
    </row>
    <row r="25" spans="2:10" ht="15" x14ac:dyDescent="0.15">
      <c r="B25" s="79"/>
      <c r="C25" s="74"/>
      <c r="D25" s="75"/>
      <c r="E25" s="75"/>
      <c r="F25" s="75"/>
      <c r="G25" s="75"/>
      <c r="H25" s="74"/>
      <c r="I25" s="74"/>
      <c r="J25" s="74"/>
    </row>
    <row r="26" spans="2:10" ht="14" x14ac:dyDescent="0.15">
      <c r="B26" s="80"/>
      <c r="C26" s="74"/>
      <c r="D26" s="75"/>
      <c r="E26" s="75"/>
      <c r="F26" s="75"/>
      <c r="G26" s="75"/>
      <c r="H26" s="74"/>
      <c r="I26" s="74"/>
      <c r="J26" s="74"/>
    </row>
    <row r="27" spans="2:10" ht="16" thickBot="1" x14ac:dyDescent="0.25">
      <c r="B27" s="81"/>
      <c r="C27" s="74"/>
      <c r="D27" s="75"/>
      <c r="E27" s="75"/>
      <c r="F27" s="75"/>
      <c r="G27" s="75"/>
      <c r="H27" s="74"/>
      <c r="I27" s="74"/>
      <c r="J27" s="74"/>
    </row>
    <row r="28" spans="2:10" ht="20" x14ac:dyDescent="0.25">
      <c r="B28" s="84" t="s">
        <v>34</v>
      </c>
      <c r="C28" s="85"/>
      <c r="D28" s="75"/>
      <c r="E28" s="75"/>
      <c r="F28" s="75"/>
      <c r="G28" s="75"/>
      <c r="H28" s="74"/>
      <c r="I28" s="74"/>
      <c r="J28" s="74"/>
    </row>
    <row r="29" spans="2:10" ht="16" x14ac:dyDescent="0.2">
      <c r="B29" s="98" t="s">
        <v>179</v>
      </c>
      <c r="C29" s="93" t="s">
        <v>180</v>
      </c>
      <c r="D29" s="75"/>
      <c r="E29" s="75"/>
      <c r="F29" s="75"/>
      <c r="G29" s="75"/>
      <c r="H29" s="74"/>
      <c r="I29" s="74"/>
      <c r="J29" s="74"/>
    </row>
    <row r="30" spans="2:10" ht="17" thickBot="1" x14ac:dyDescent="0.25">
      <c r="B30" s="99" t="s">
        <v>181</v>
      </c>
      <c r="C30" s="100" t="s">
        <v>182</v>
      </c>
      <c r="D30" s="75"/>
      <c r="E30" s="75"/>
      <c r="F30" s="75"/>
      <c r="G30" s="75"/>
      <c r="H30" s="74"/>
      <c r="I30" s="74"/>
      <c r="J30" s="74"/>
    </row>
    <row r="31" spans="2:10" ht="14" x14ac:dyDescent="0.15">
      <c r="B31" s="76"/>
      <c r="D31" s="75"/>
      <c r="E31" s="75"/>
      <c r="F31" s="75"/>
      <c r="G31" s="75"/>
      <c r="H31" s="74"/>
      <c r="I31" s="74"/>
      <c r="J31" s="74"/>
    </row>
    <row r="32" spans="2:10" ht="14" x14ac:dyDescent="0.15">
      <c r="B32" s="75"/>
      <c r="C32" s="74"/>
      <c r="D32" s="75"/>
      <c r="E32" s="75"/>
      <c r="F32" s="75"/>
      <c r="G32" s="75"/>
      <c r="H32" s="74"/>
      <c r="I32" s="74"/>
      <c r="J32" s="74"/>
    </row>
  </sheetData>
  <hyperlinks>
    <hyperlink ref="C4" r:id="rId1" xr:uid="{5E81FABF-F8B8-5047-B0E7-7ED36C784FF6}"/>
    <hyperlink ref="C18" r:id="rId2" xr:uid="{37DB9A09-9D99-3741-8AC2-D0AC57C87461}"/>
    <hyperlink ref="C29" r:id="rId3" xr:uid="{C564BFE7-FE3E-334A-B32E-34142603D464}"/>
    <hyperlink ref="H3" r:id="rId4" xr:uid="{4098A451-8CBF-4C44-8A64-F409ADD5D983}"/>
    <hyperlink ref="H4" r:id="rId5" xr:uid="{114C8C06-D3FA-6F4B-82BA-91C212C49429}"/>
    <hyperlink ref="H5" r:id="rId6" xr:uid="{81CD46EC-D82A-4E4B-9E29-134C3AEA73B6}"/>
    <hyperlink ref="H6" r:id="rId7" xr:uid="{7669BDBC-AA24-5648-BECF-6068B3B2BE1B}"/>
    <hyperlink ref="H7" r:id="rId8" xr:uid="{F84002E9-3F9B-1840-9FCB-B9524493B293}"/>
    <hyperlink ref="C19" r:id="rId9" xr:uid="{3A4FFBD8-064A-EC49-8A11-518D0674D904}"/>
    <hyperlink ref="H13" r:id="rId10" xr:uid="{C3C99101-E75E-004A-B5BF-7681D855B0E8}"/>
    <hyperlink ref="H12" r:id="rId11" location="/" xr:uid="{9C83BABB-9CFF-4A46-AA7E-BA60DDFBD6A3}"/>
    <hyperlink ref="H11" r:id="rId12" xr:uid="{8628F57A-DC04-DE47-A5AF-983B5DEEE513}"/>
    <hyperlink ref="H10" r:id="rId13" xr:uid="{889E94FE-F099-8B49-83FD-0184D8DB6598}"/>
    <hyperlink ref="H9" r:id="rId14" xr:uid="{F31EA0D9-A046-8546-9F72-5123D107C88E}"/>
    <hyperlink ref="H8" r:id="rId15" xr:uid="{8432113F-AFB3-EF45-A772-88994320263F}"/>
    <hyperlink ref="C30" r:id="rId16" xr:uid="{C0C848E9-DD49-3643-9606-4F28B36561ED}"/>
    <hyperlink ref="C10" r:id="rId17" xr:uid="{6695EEA9-6468-5E47-956F-5D3E00FE2277}"/>
    <hyperlink ref="C11" r:id="rId18" xr:uid="{107A8EB6-18EC-B048-8A93-EA715EBA6D7C}"/>
    <hyperlink ref="C17" r:id="rId19" xr:uid="{78016E01-3AD9-0847-954C-720B7A2AF8CD}"/>
    <hyperlink ref="C21" r:id="rId20" xr:uid="{4554E6CD-C06A-7143-B2D9-324FF83E7747}"/>
    <hyperlink ref="C22" r:id="rId21" xr:uid="{0B866DAE-1B74-CC47-89BA-EA2B27975520}"/>
    <hyperlink ref="C20" r:id="rId22" xr:uid="{B6BDEC74-D192-F247-9950-758E93DBB45D}"/>
    <hyperlink ref="C23" r:id="rId23" xr:uid="{BD6C016D-40F0-2E4B-AD8D-4EAD4AAC9905}"/>
    <hyperlink ref="E19" r:id="rId24" display="https://www.amazon.com/Datacenter-Migration-using-ROPE-Framework/dp/0359462979" xr:uid="{88B3E151-BDB6-D64F-9360-07B480677A83}"/>
    <hyperlink ref="C5" r:id="rId25" xr:uid="{3B2C9103-CAB3-4641-B61D-FFD6BB98E4F1}"/>
    <hyperlink ref="C12" r:id="rId26" xr:uid="{F135F283-D92D-4148-AB70-882D2BF14D83}"/>
    <hyperlink ref="C13" r:id="rId27" xr:uid="{35F08D8F-2371-1442-8713-A24ED2B96E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8998-25ED-5D47-80AE-F107127044BD}">
  <dimension ref="B4:T36"/>
  <sheetViews>
    <sheetView zoomScale="160" zoomScaleNormal="160" workbookViewId="0">
      <selection activeCell="E22" sqref="E22"/>
    </sheetView>
  </sheetViews>
  <sheetFormatPr baseColWidth="10" defaultColWidth="11.5" defaultRowHeight="13" x14ac:dyDescent="0.15"/>
  <cols>
    <col min="2" max="2" width="18.83203125" bestFit="1" customWidth="1"/>
    <col min="3" max="3" width="4.33203125" bestFit="1" customWidth="1"/>
    <col min="4" max="4" width="31.5" bestFit="1" customWidth="1"/>
    <col min="5" max="5" width="10.33203125" bestFit="1" customWidth="1"/>
    <col min="6" max="6" width="10.33203125" customWidth="1"/>
    <col min="7" max="7" width="13.5" bestFit="1" customWidth="1"/>
    <col min="8" max="8" width="18" style="14" customWidth="1"/>
    <col min="9" max="9" width="14.83203125" style="14" customWidth="1"/>
    <col min="10" max="10" width="14.83203125" hidden="1" customWidth="1"/>
    <col min="11" max="11" width="18.83203125" bestFit="1" customWidth="1"/>
    <col min="12" max="12" width="16" bestFit="1" customWidth="1"/>
    <col min="13" max="13" width="22" bestFit="1" customWidth="1"/>
    <col min="14" max="14" width="17.5" bestFit="1" customWidth="1"/>
    <col min="15" max="15" width="15" customWidth="1"/>
    <col min="16" max="16" width="18.33203125" customWidth="1"/>
    <col min="17" max="17" width="16.33203125" customWidth="1"/>
    <col min="18" max="18" width="21" customWidth="1"/>
    <col min="19" max="19" width="16.1640625" customWidth="1"/>
  </cols>
  <sheetData>
    <row r="4" spans="2:20" x14ac:dyDescent="0.15">
      <c r="B4" s="21" t="s">
        <v>56</v>
      </c>
      <c r="C4" s="13" t="s">
        <v>60</v>
      </c>
      <c r="D4" s="13" t="s">
        <v>114</v>
      </c>
      <c r="E4" s="13" t="s">
        <v>72</v>
      </c>
    </row>
    <row r="5" spans="2:20" ht="15" x14ac:dyDescent="0.15">
      <c r="B5" s="20" t="s">
        <v>54</v>
      </c>
      <c r="C5">
        <f>SUM(K:K)</f>
        <v>36.599999999999994</v>
      </c>
      <c r="D5" s="44" t="s">
        <v>84</v>
      </c>
      <c r="E5" s="45">
        <f>SUM(H:H)</f>
        <v>0</v>
      </c>
    </row>
    <row r="6" spans="2:20" ht="15" x14ac:dyDescent="0.15">
      <c r="B6" s="20" t="s">
        <v>5</v>
      </c>
      <c r="C6">
        <f>SUM(L:L)</f>
        <v>74.099999999999994</v>
      </c>
      <c r="D6" s="44" t="s">
        <v>83</v>
      </c>
      <c r="E6" s="45">
        <f>SUM(G:G)</f>
        <v>0</v>
      </c>
    </row>
    <row r="7" spans="2:20" ht="15" x14ac:dyDescent="0.15">
      <c r="B7" s="20" t="s">
        <v>6</v>
      </c>
      <c r="C7">
        <f>SUM(M:M)</f>
        <v>100.8</v>
      </c>
      <c r="D7" s="44" t="str">
        <f>'Assessment Input'!F4</f>
        <v>Project Coordinator</v>
      </c>
      <c r="E7" s="45">
        <f>VLOOKUP(D7,B5:C8,2,FALSE)</f>
        <v>36.599999999999994</v>
      </c>
    </row>
    <row r="8" spans="2:20" ht="15" x14ac:dyDescent="0.15">
      <c r="B8" s="20" t="s">
        <v>7</v>
      </c>
      <c r="C8">
        <f>SUM(N:N)</f>
        <v>121.89999999999999</v>
      </c>
      <c r="D8" s="44"/>
    </row>
    <row r="9" spans="2:20" ht="16" x14ac:dyDescent="0.2">
      <c r="I9" s="22" t="s">
        <v>59</v>
      </c>
      <c r="J9" s="139" t="s">
        <v>57</v>
      </c>
      <c r="K9" s="140"/>
      <c r="L9" s="140"/>
      <c r="M9" s="140"/>
      <c r="N9" s="141"/>
      <c r="O9" s="22" t="s">
        <v>59</v>
      </c>
      <c r="P9" s="139" t="s">
        <v>79</v>
      </c>
      <c r="Q9" s="140"/>
      <c r="R9" s="140"/>
      <c r="S9" s="141"/>
    </row>
    <row r="10" spans="2:20" ht="34" x14ac:dyDescent="0.15">
      <c r="D10" s="29" t="s">
        <v>41</v>
      </c>
      <c r="E10" s="27" t="s">
        <v>55</v>
      </c>
      <c r="F10" s="27" t="s">
        <v>58</v>
      </c>
      <c r="G10" s="27" t="s">
        <v>82</v>
      </c>
      <c r="H10" s="28" t="s">
        <v>116</v>
      </c>
      <c r="I10" s="23" t="str">
        <f>'Assessment Input'!F4</f>
        <v>Project Coordinator</v>
      </c>
      <c r="J10" s="24" t="e">
        <f>#REF!</f>
        <v>#REF!</v>
      </c>
      <c r="K10" s="25" t="str">
        <f>B5</f>
        <v>Project Coordinator</v>
      </c>
      <c r="L10" s="25" t="str">
        <f>B6</f>
        <v>Project Manager</v>
      </c>
      <c r="M10" s="25" t="str">
        <f>B7</f>
        <v>Senior Project Manager</v>
      </c>
      <c r="N10" s="26" t="str">
        <f>B8</f>
        <v>Program Manager</v>
      </c>
      <c r="O10" s="23" t="str">
        <f>'Assessment Input'!F4</f>
        <v>Project Coordinator</v>
      </c>
      <c r="P10" s="24" t="str">
        <f>K10</f>
        <v>Project Coordinator</v>
      </c>
      <c r="Q10" s="25" t="str">
        <f>L10</f>
        <v>Project Manager</v>
      </c>
      <c r="R10" s="25" t="str">
        <f>M10</f>
        <v>Senior Project Manager</v>
      </c>
      <c r="S10" s="26" t="str">
        <f>N10</f>
        <v>Program Manager</v>
      </c>
    </row>
    <row r="11" spans="2:20" ht="15" customHeight="1" x14ac:dyDescent="0.2">
      <c r="D11" s="30" t="str">
        <f>'Assessment Input'!A11</f>
        <v>Dealing with Ambiguity</v>
      </c>
      <c r="E11" s="31" t="e">
        <f>IF('Assessment Input'!$D$10,LEFT('Assessment Input'!D11,1),0) +IF('Assessment Input'!$F$10,LEFT('Assessment Input'!F11,1),0) + IF('Assessment Input'!$G$10,LEFT('Assessment Input'!G11,1),0)+ IF('Assessment Input'!$H$10,LEFT('Assessment Input'!H11,1),0)</f>
        <v>#VALUE!</v>
      </c>
      <c r="F11" s="31" t="e">
        <f>E11/COUNTIF('Assessment Input'!$D$10:'Assessment Input'!$H$10,TRUE)</f>
        <v>#VALUE!</v>
      </c>
      <c r="G11" s="32" t="str">
        <f xml:space="preserve"> IFERROR((IF('Assessment Input'!$F$10,LEFT('Assessment Input'!F11,1),0) + IF('Assessment Input'!$G$10,LEFT('Assessment Input'!G11,1),0) + IF('Assessment Input'!$H$10,LEFT('Assessment Input'!H11,1),0))/COUNTIF('Assessment Input'!$E$10:'Assessment Input'!$H$10,TRUE),"")</f>
        <v/>
      </c>
      <c r="H11" s="33">
        <f>_xlfn.NUMBERVALUE(IF('Assessment Input'!$D$10,LEFT('Assessment Input'!D11,1),0))</f>
        <v>0</v>
      </c>
      <c r="I11" s="33" cm="1">
        <f t="array" aca="1" ref="I11" ca="1">HLOOKUP($I$10,$J$10:$N$36,CELL("row",I11)-9,FALSE)</f>
        <v>1.5</v>
      </c>
      <c r="J11" s="30">
        <v>3</v>
      </c>
      <c r="K11" s="30">
        <v>1.5</v>
      </c>
      <c r="L11" s="30">
        <v>3</v>
      </c>
      <c r="M11" s="30">
        <v>4.5</v>
      </c>
      <c r="N11" s="30">
        <v>5</v>
      </c>
      <c r="O11" s="38" t="str" cm="1">
        <f t="array" aca="1" ref="O11" ca="1">HLOOKUP($I$10,$P$10:$S$11,CELL("row",O11)-9,FALSE)</f>
        <v>A proficient practitioner, continuing to develop skills.  Leads less complex projects or phases of larger projects under supervision of senior project leaders.  In addition to skills required for project coordinator, this person possesses deeper conceptual knowledge of and/or some experience with project management discipline and methodologies.Typicaly less than 5 years experience managing projects.  No direct reports.</v>
      </c>
      <c r="P11" s="13" t="s">
        <v>81</v>
      </c>
      <c r="Q11" s="13" t="s">
        <v>76</v>
      </c>
      <c r="R11" s="13" t="s">
        <v>77</v>
      </c>
      <c r="S11" s="13" t="s">
        <v>78</v>
      </c>
      <c r="T11" s="13" t="s">
        <v>80</v>
      </c>
    </row>
    <row r="12" spans="2:20" ht="15" customHeight="1" x14ac:dyDescent="0.2">
      <c r="D12" s="34" t="str">
        <f>'Assessment Input'!A12</f>
        <v>Influence</v>
      </c>
      <c r="E12" s="35" t="e">
        <f>IF('Assessment Input'!$D$10,LEFT('Assessment Input'!D12,1),0) +IF('Assessment Input'!$F$10,LEFT('Assessment Input'!F12,1),0) + IF('Assessment Input'!$G$10,LEFT('Assessment Input'!G12,1),0)+ IF('Assessment Input'!$H$10,LEFT('Assessment Input'!H12,1),0)</f>
        <v>#VALUE!</v>
      </c>
      <c r="F12" s="35" t="e">
        <f>E12/COUNTIF('Assessment Input'!$D$10:'Assessment Input'!$H$10,TRUE)</f>
        <v>#VALUE!</v>
      </c>
      <c r="G12" s="36" t="str">
        <f xml:space="preserve"> IFERROR((IF('Assessment Input'!$F$10,LEFT('Assessment Input'!F12,1),0) + IF('Assessment Input'!$G$10,LEFT('Assessment Input'!G12,1),0) + IF('Assessment Input'!$H$10,LEFT('Assessment Input'!H12,1),0))/COUNTIF('Assessment Input'!$E$10:'Assessment Input'!$H$10,TRUE),"")</f>
        <v/>
      </c>
      <c r="H12" s="37">
        <f>_xlfn.NUMBERVALUE(IF('Assessment Input'!$D$10,LEFT('Assessment Input'!D12,1),0))</f>
        <v>0</v>
      </c>
      <c r="I12" s="37" cm="1">
        <f t="array" aca="1" ref="I12" ca="1">HLOOKUP($I$10,$J$10:$N$36,CELL("row",I12)-9,FALSE)</f>
        <v>1.3</v>
      </c>
      <c r="J12" s="34">
        <v>3</v>
      </c>
      <c r="K12" s="34">
        <v>1.3</v>
      </c>
      <c r="L12" s="34">
        <v>3</v>
      </c>
      <c r="M12" s="34">
        <v>4.3</v>
      </c>
      <c r="N12" s="34">
        <v>5</v>
      </c>
      <c r="O12" s="38"/>
    </row>
    <row r="13" spans="2:20" ht="15" customHeight="1" x14ac:dyDescent="0.2">
      <c r="D13" s="34" t="str">
        <f>'Assessment Input'!A13</f>
        <v>Project Communications Management</v>
      </c>
      <c r="E13" s="35" t="e">
        <f>IF('Assessment Input'!$D$10,LEFT('Assessment Input'!D13,1),0) +IF('Assessment Input'!$F$10,LEFT('Assessment Input'!F13,1),0) + IF('Assessment Input'!$G$10,LEFT('Assessment Input'!G13,1),0)+ IF('Assessment Input'!$H$10,LEFT('Assessment Input'!H13,1),0)</f>
        <v>#VALUE!</v>
      </c>
      <c r="F13" s="35" t="e">
        <f>E13/COUNTIF('Assessment Input'!$D$10:'Assessment Input'!$H$10,TRUE)</f>
        <v>#VALUE!</v>
      </c>
      <c r="G13" s="36" t="str">
        <f xml:space="preserve"> IFERROR((IF('Assessment Input'!$F$10,LEFT('Assessment Input'!F13,1),0) + IF('Assessment Input'!$G$10,LEFT('Assessment Input'!G13,1),0) + IF('Assessment Input'!$H$10,LEFT('Assessment Input'!H13,1),0))/COUNTIF('Assessment Input'!$E$10:'Assessment Input'!$H$10,TRUE),"")</f>
        <v/>
      </c>
      <c r="H13" s="37">
        <f>_xlfn.NUMBERVALUE(IF('Assessment Input'!$D$10,LEFT('Assessment Input'!D13,1),0))</f>
        <v>0</v>
      </c>
      <c r="I13" s="37" cm="1">
        <f t="array" aca="1" ref="I13" ca="1">HLOOKUP($I$10,$J$10:$N$36,CELL("row",I13)-9,FALSE)</f>
        <v>1.7</v>
      </c>
      <c r="J13" s="34">
        <v>1</v>
      </c>
      <c r="K13" s="34">
        <v>1.7</v>
      </c>
      <c r="L13" s="34">
        <v>2.8</v>
      </c>
      <c r="M13" s="34">
        <v>4.3</v>
      </c>
      <c r="N13" s="34">
        <v>5</v>
      </c>
      <c r="O13" s="38"/>
    </row>
    <row r="14" spans="2:20" ht="15" customHeight="1" x14ac:dyDescent="0.2">
      <c r="D14" s="34" t="str">
        <f>'Assessment Input'!A14</f>
        <v>Project Planning</v>
      </c>
      <c r="E14" s="35" t="e">
        <f>IF('Assessment Input'!$D$10,LEFT('Assessment Input'!D14,1),0) +IF('Assessment Input'!$F$10,LEFT('Assessment Input'!F14,1),0) + IF('Assessment Input'!$G$10,LEFT('Assessment Input'!G14,1),0)+ IF('Assessment Input'!$H$10,LEFT('Assessment Input'!H14,1),0)</f>
        <v>#VALUE!</v>
      </c>
      <c r="F14" s="35" t="e">
        <f>E14/COUNTIF('Assessment Input'!$D$10:'Assessment Input'!$H$10,TRUE)</f>
        <v>#VALUE!</v>
      </c>
      <c r="G14" s="36" t="str">
        <f xml:space="preserve"> IFERROR((IF('Assessment Input'!$F$10,LEFT('Assessment Input'!F14,1),0) + IF('Assessment Input'!$G$10,LEFT('Assessment Input'!G14,1),0) + IF('Assessment Input'!$H$10,LEFT('Assessment Input'!H14,1),0))/COUNTIF('Assessment Input'!$E$10:'Assessment Input'!$H$10,TRUE),"")</f>
        <v/>
      </c>
      <c r="H14" s="37">
        <f>_xlfn.NUMBERVALUE(IF('Assessment Input'!$D$10,LEFT('Assessment Input'!D14,1),0))</f>
        <v>0</v>
      </c>
      <c r="I14" s="37" cm="1">
        <f t="array" aca="1" ref="I14" ca="1">HLOOKUP($I$10,$J$10:$N$36,CELL("row",I14)-9,FALSE)</f>
        <v>1.5</v>
      </c>
      <c r="J14" s="34">
        <v>0</v>
      </c>
      <c r="K14" s="34">
        <v>1.5</v>
      </c>
      <c r="L14" s="34">
        <v>3</v>
      </c>
      <c r="M14" s="34">
        <v>4</v>
      </c>
      <c r="N14" s="34">
        <v>4.7</v>
      </c>
      <c r="O14" s="38"/>
    </row>
    <row r="15" spans="2:20" ht="16" customHeight="1" x14ac:dyDescent="0.2">
      <c r="D15" s="34" t="str">
        <f>'Assessment Input'!A15</f>
        <v>Project Risk Management</v>
      </c>
      <c r="E15" s="35" t="e">
        <f>IF('Assessment Input'!$D$10,LEFT('Assessment Input'!D15,1),0) +IF('Assessment Input'!$F$10,LEFT('Assessment Input'!F15,1),0) + IF('Assessment Input'!$G$10,LEFT('Assessment Input'!G15,1),0)+ IF('Assessment Input'!$H$10,LEFT('Assessment Input'!H15,1),0)</f>
        <v>#VALUE!</v>
      </c>
      <c r="F15" s="35" t="e">
        <f>E15/COUNTIF('Assessment Input'!$D$10:'Assessment Input'!$H$10,TRUE)</f>
        <v>#VALUE!</v>
      </c>
      <c r="G15" s="36" t="str">
        <f xml:space="preserve"> IFERROR((IF('Assessment Input'!$F$10,LEFT('Assessment Input'!F15,1),0) + IF('Assessment Input'!$G$10,LEFT('Assessment Input'!G15,1),0) + IF('Assessment Input'!$H$10,LEFT('Assessment Input'!H15,1),0))/COUNTIF('Assessment Input'!$E$10:'Assessment Input'!$H$10,TRUE),"")</f>
        <v/>
      </c>
      <c r="H15" s="37">
        <f>_xlfn.NUMBERVALUE(IF('Assessment Input'!$D$10,LEFT('Assessment Input'!D15,1),0))</f>
        <v>0</v>
      </c>
      <c r="I15" s="37" cm="1">
        <f t="array" aca="1" ref="I15" ca="1">HLOOKUP($I$10,$J$10:$N$36,CELL("row",I15)-9,FALSE)</f>
        <v>1.7</v>
      </c>
      <c r="J15" s="34">
        <v>2</v>
      </c>
      <c r="K15" s="34">
        <v>1.7</v>
      </c>
      <c r="L15" s="34">
        <v>3</v>
      </c>
      <c r="M15" s="34">
        <v>4.2</v>
      </c>
      <c r="N15" s="34">
        <v>5</v>
      </c>
      <c r="O15" s="38"/>
    </row>
    <row r="16" spans="2:20" ht="15" x14ac:dyDescent="0.15">
      <c r="D16" s="34" t="str">
        <f>'Assessment Input'!A16</f>
        <v>Empowering Others</v>
      </c>
      <c r="E16" s="35" t="e">
        <f>IF('Assessment Input'!$D$10,LEFT('Assessment Input'!D16,1),0) +IF('Assessment Input'!$F$10,LEFT('Assessment Input'!F16,1),0) + IF('Assessment Input'!$G$10,LEFT('Assessment Input'!G16,1),0)+ IF('Assessment Input'!$H$10,LEFT('Assessment Input'!H16,1),0)</f>
        <v>#VALUE!</v>
      </c>
      <c r="F16" s="35" t="e">
        <f>E16/COUNTIF('Assessment Input'!$D$10:'Assessment Input'!$H$10,TRUE)</f>
        <v>#VALUE!</v>
      </c>
      <c r="G16" s="36" t="str">
        <f xml:space="preserve"> IFERROR((IF('Assessment Input'!$F$10,LEFT('Assessment Input'!F16,1),0) + IF('Assessment Input'!$G$10,LEFT('Assessment Input'!G16,1),0) + IF('Assessment Input'!$H$10,LEFT('Assessment Input'!H16,1),0))/COUNTIF('Assessment Input'!$E$10:'Assessment Input'!$H$10,TRUE),"")</f>
        <v/>
      </c>
      <c r="H16" s="37">
        <f>_xlfn.NUMBERVALUE(IF('Assessment Input'!$D$10,LEFT('Assessment Input'!D16,1),0))</f>
        <v>0</v>
      </c>
      <c r="I16" s="37" cm="1">
        <f t="array" aca="1" ref="I16" ca="1">HLOOKUP($I$10,$J$10:$N$36,CELL("row",I16)-9,FALSE)</f>
        <v>1.7</v>
      </c>
      <c r="J16" s="34">
        <v>0</v>
      </c>
      <c r="K16" s="34">
        <v>1.7</v>
      </c>
      <c r="L16" s="34">
        <v>2.8</v>
      </c>
      <c r="M16" s="34">
        <v>3.8</v>
      </c>
      <c r="N16" s="34">
        <v>4.5</v>
      </c>
    </row>
    <row r="17" spans="4:14" ht="15" x14ac:dyDescent="0.15">
      <c r="D17" s="34" t="str">
        <f>'Assessment Input'!A17</f>
        <v>Interpersonal Awareness</v>
      </c>
      <c r="E17" s="35" t="e">
        <f>IF('Assessment Input'!$D$10,LEFT('Assessment Input'!D17,1),0) +IF('Assessment Input'!$F$10,LEFT('Assessment Input'!F17,1),0) + IF('Assessment Input'!$G$10,LEFT('Assessment Input'!G17,1),0)+ IF('Assessment Input'!$H$10,LEFT('Assessment Input'!H17,1),0)</f>
        <v>#VALUE!</v>
      </c>
      <c r="F17" s="35" t="e">
        <f>E17/COUNTIF('Assessment Input'!$D$10:'Assessment Input'!$H$10,TRUE)</f>
        <v>#VALUE!</v>
      </c>
      <c r="G17" s="36" t="str">
        <f xml:space="preserve"> IFERROR((IF('Assessment Input'!$F$10,LEFT('Assessment Input'!F17,1),0) + IF('Assessment Input'!$G$10,LEFT('Assessment Input'!G17,1),0) + IF('Assessment Input'!$H$10,LEFT('Assessment Input'!H17,1),0))/COUNTIF('Assessment Input'!$E$10:'Assessment Input'!$H$10,TRUE),"")</f>
        <v/>
      </c>
      <c r="H17" s="37">
        <f>_xlfn.NUMBERVALUE(IF('Assessment Input'!$D$10,LEFT('Assessment Input'!D17,1),0))</f>
        <v>0</v>
      </c>
      <c r="I17" s="37" cm="1">
        <f t="array" aca="1" ref="I17" ca="1">HLOOKUP($I$10,$J$10:$N$36,CELL("row",I17)-9,FALSE)</f>
        <v>2.2999999999999998</v>
      </c>
      <c r="J17" s="34">
        <v>3</v>
      </c>
      <c r="K17" s="34">
        <v>2.2999999999999998</v>
      </c>
      <c r="L17" s="34">
        <v>3</v>
      </c>
      <c r="M17" s="34">
        <v>4</v>
      </c>
      <c r="N17" s="34">
        <v>4.5</v>
      </c>
    </row>
    <row r="18" spans="4:14" ht="15" x14ac:dyDescent="0.15">
      <c r="D18" s="34" t="str">
        <f>'Assessment Input'!A18</f>
        <v>Problem Solving</v>
      </c>
      <c r="E18" s="35" t="e">
        <f>IF('Assessment Input'!$D$10,LEFT('Assessment Input'!D18,1),0) +IF('Assessment Input'!$F$10,LEFT('Assessment Input'!F18,1),0) + IF('Assessment Input'!$G$10,LEFT('Assessment Input'!G18,1),0)+ IF('Assessment Input'!$H$10,LEFT('Assessment Input'!H18,1),0)</f>
        <v>#VALUE!</v>
      </c>
      <c r="F18" s="35" t="e">
        <f>E18/COUNTIF('Assessment Input'!$D$10:'Assessment Input'!$H$10,TRUE)</f>
        <v>#VALUE!</v>
      </c>
      <c r="G18" s="36" t="str">
        <f xml:space="preserve"> IFERROR((IF('Assessment Input'!$F$10,LEFT('Assessment Input'!F18,1),0) + IF('Assessment Input'!$G$10,LEFT('Assessment Input'!G18,1),0) + IF('Assessment Input'!$H$10,LEFT('Assessment Input'!H18,1),0))/COUNTIF('Assessment Input'!$E$10:'Assessment Input'!$H$10,TRUE),"")</f>
        <v/>
      </c>
      <c r="H18" s="37">
        <f>_xlfn.NUMBERVALUE(IF('Assessment Input'!$D$10,LEFT('Assessment Input'!D18,1),0))</f>
        <v>0</v>
      </c>
      <c r="I18" s="37" cm="1">
        <f t="array" aca="1" ref="I18" ca="1">HLOOKUP($I$10,$J$10:$N$36,CELL("row",I18)-9,FALSE)</f>
        <v>1.5</v>
      </c>
      <c r="J18" s="34">
        <v>4</v>
      </c>
      <c r="K18" s="34">
        <v>1.5</v>
      </c>
      <c r="L18" s="34">
        <v>3.2</v>
      </c>
      <c r="M18" s="34">
        <v>4.2</v>
      </c>
      <c r="N18" s="34">
        <v>4.7</v>
      </c>
    </row>
    <row r="19" spans="4:14" ht="15" x14ac:dyDescent="0.15">
      <c r="D19" s="34" t="str">
        <f>'Assessment Input'!A19</f>
        <v>Innovation Management</v>
      </c>
      <c r="E19" s="35" t="e">
        <f>IF('Assessment Input'!$D$10,LEFT('Assessment Input'!D19,1),0) +IF('Assessment Input'!$F$10,LEFT('Assessment Input'!F19,1),0) + IF('Assessment Input'!$G$10,LEFT('Assessment Input'!G19,1),0)+ IF('Assessment Input'!$H$10,LEFT('Assessment Input'!H19,1),0)</f>
        <v>#VALUE!</v>
      </c>
      <c r="F19" s="35" t="e">
        <f>E19/COUNTIF('Assessment Input'!$D$10:'Assessment Input'!$H$10,TRUE)</f>
        <v>#VALUE!</v>
      </c>
      <c r="G19" s="36" t="str">
        <f xml:space="preserve"> IFERROR((IF('Assessment Input'!$F$10,LEFT('Assessment Input'!F19,1),0) + IF('Assessment Input'!$G$10,LEFT('Assessment Input'!G19,1),0) + IF('Assessment Input'!$H$10,LEFT('Assessment Input'!H19,1),0))/COUNTIF('Assessment Input'!$E$10:'Assessment Input'!$H$10,TRUE),"")</f>
        <v/>
      </c>
      <c r="H19" s="37">
        <f>_xlfn.NUMBERVALUE(IF('Assessment Input'!$D$10,LEFT('Assessment Input'!D19,1),0))</f>
        <v>0</v>
      </c>
      <c r="I19" s="37" cm="1">
        <f t="array" aca="1" ref="I19" ca="1">HLOOKUP($I$10,$J$10:$N$36,CELL("row",I19)-9,FALSE)</f>
        <v>1</v>
      </c>
      <c r="J19" s="34">
        <v>3</v>
      </c>
      <c r="K19" s="34">
        <v>1</v>
      </c>
      <c r="L19" s="34">
        <v>2.2000000000000002</v>
      </c>
      <c r="M19" s="34">
        <v>3.5</v>
      </c>
      <c r="N19" s="34">
        <v>4</v>
      </c>
    </row>
    <row r="20" spans="4:14" ht="15" x14ac:dyDescent="0.15">
      <c r="D20" s="34" t="str">
        <f>'Assessment Input'!A20</f>
        <v>Project Decision Making</v>
      </c>
      <c r="E20" s="35" t="e">
        <f>IF('Assessment Input'!$D$10,LEFT('Assessment Input'!D20,1),0) +IF('Assessment Input'!$F$10,LEFT('Assessment Input'!F20,1),0) + IF('Assessment Input'!$G$10,LEFT('Assessment Input'!G20,1),0)+ IF('Assessment Input'!$H$10,LEFT('Assessment Input'!H20,1),0)</f>
        <v>#VALUE!</v>
      </c>
      <c r="F20" s="35" t="e">
        <f>E20/COUNTIF('Assessment Input'!$D$10:'Assessment Input'!$H$10,TRUE)</f>
        <v>#VALUE!</v>
      </c>
      <c r="G20" s="36" t="str">
        <f xml:space="preserve"> IFERROR((IF('Assessment Input'!$F$10,LEFT('Assessment Input'!F20,1),0) + IF('Assessment Input'!$G$10,LEFT('Assessment Input'!G20,1),0) + IF('Assessment Input'!$H$10,LEFT('Assessment Input'!H20,1),0))/COUNTIF('Assessment Input'!$E$10:'Assessment Input'!$H$10,TRUE),"")</f>
        <v/>
      </c>
      <c r="H20" s="37">
        <f>_xlfn.NUMBERVALUE(IF('Assessment Input'!$D$10,LEFT('Assessment Input'!D20,1),0))</f>
        <v>0</v>
      </c>
      <c r="I20" s="37" cm="1">
        <f t="array" aca="1" ref="I20" ca="1">HLOOKUP($I$10,$J$10:$N$36,CELL("row",I20)-9,FALSE)</f>
        <v>1.5</v>
      </c>
      <c r="J20" s="34">
        <v>3</v>
      </c>
      <c r="K20" s="34">
        <v>1.5</v>
      </c>
      <c r="L20" s="34">
        <v>3</v>
      </c>
      <c r="M20" s="34">
        <v>4</v>
      </c>
      <c r="N20" s="34">
        <v>5</v>
      </c>
    </row>
    <row r="21" spans="4:14" ht="15" x14ac:dyDescent="0.15">
      <c r="D21" s="34" t="str">
        <f>'Assessment Input'!A21</f>
        <v>Managing Project Performance</v>
      </c>
      <c r="E21" s="35" t="e">
        <f>IF('Assessment Input'!$D$10,LEFT('Assessment Input'!D21,1),0) +IF('Assessment Input'!$F$10,LEFT('Assessment Input'!F21,1),0) + IF('Assessment Input'!$G$10,LEFT('Assessment Input'!G21,1),0)+ IF('Assessment Input'!$H$10,LEFT('Assessment Input'!H21,1),0)</f>
        <v>#VALUE!</v>
      </c>
      <c r="F21" s="35" t="e">
        <f>E21/COUNTIF('Assessment Input'!$D$10:'Assessment Input'!$H$10,TRUE)</f>
        <v>#VALUE!</v>
      </c>
      <c r="G21" s="36" t="str">
        <f xml:space="preserve"> IFERROR((IF('Assessment Input'!$F$10,LEFT('Assessment Input'!F21,1),0) + IF('Assessment Input'!$G$10,LEFT('Assessment Input'!G21,1),0) + IF('Assessment Input'!$H$10,LEFT('Assessment Input'!H21,1),0))/COUNTIF('Assessment Input'!$E$10:'Assessment Input'!$H$10,TRUE),"")</f>
        <v/>
      </c>
      <c r="H21" s="37">
        <f>_xlfn.NUMBERVALUE(IF('Assessment Input'!$D$10,LEFT('Assessment Input'!D21,1),0))</f>
        <v>0</v>
      </c>
      <c r="I21" s="37" cm="1">
        <f t="array" aca="1" ref="I21" ca="1">HLOOKUP($I$10,$J$10:$N$36,CELL("row",I21)-9,FALSE)</f>
        <v>1.5</v>
      </c>
      <c r="J21" s="34">
        <v>0</v>
      </c>
      <c r="K21" s="34">
        <v>1.5</v>
      </c>
      <c r="L21" s="34">
        <v>3</v>
      </c>
      <c r="M21" s="34">
        <v>4</v>
      </c>
      <c r="N21" s="34">
        <v>5</v>
      </c>
    </row>
    <row r="22" spans="4:14" ht="15" x14ac:dyDescent="0.15">
      <c r="D22" s="34" t="str">
        <f>'Assessment Input'!A22</f>
        <v>Project Control</v>
      </c>
      <c r="E22" s="35" t="e">
        <f>IF('Assessment Input'!$D$10,LEFT('Assessment Input'!D22,1),0) +IF('Assessment Input'!$F$10,LEFT('Assessment Input'!F22,1),0) + IF('Assessment Input'!$G$10,LEFT('Assessment Input'!G22,1),0)+ IF('Assessment Input'!$H$10,LEFT('Assessment Input'!H22,1),0)</f>
        <v>#VALUE!</v>
      </c>
      <c r="F22" s="35" t="e">
        <f>E22/COUNTIF('Assessment Input'!$D$10:'Assessment Input'!$H$10,TRUE)</f>
        <v>#VALUE!</v>
      </c>
      <c r="G22" s="36" t="str">
        <f xml:space="preserve"> IFERROR((IF('Assessment Input'!$F$10,LEFT('Assessment Input'!F22,1),0) + IF('Assessment Input'!$G$10,LEFT('Assessment Input'!G22,1),0) + IF('Assessment Input'!$H$10,LEFT('Assessment Input'!H22,1),0))/COUNTIF('Assessment Input'!$E$10:'Assessment Input'!$H$10,TRUE),"")</f>
        <v/>
      </c>
      <c r="H22" s="37">
        <f>_xlfn.NUMBERVALUE(IF('Assessment Input'!$D$10,LEFT('Assessment Input'!D22,1),0))</f>
        <v>0</v>
      </c>
      <c r="I22" s="37" cm="1">
        <f t="array" aca="1" ref="I22" ca="1">HLOOKUP($I$10,$J$10:$N$36,CELL("row",I22)-9,FALSE)</f>
        <v>1.3</v>
      </c>
      <c r="J22" s="34">
        <v>0</v>
      </c>
      <c r="K22" s="34">
        <v>1.3</v>
      </c>
      <c r="L22" s="34">
        <v>2.8</v>
      </c>
      <c r="M22" s="34">
        <v>3.8</v>
      </c>
      <c r="N22" s="34">
        <v>4.8</v>
      </c>
    </row>
    <row r="23" spans="4:14" ht="15" x14ac:dyDescent="0.15">
      <c r="D23" s="34" t="str">
        <f>'Assessment Input'!A23</f>
        <v>Project Closing</v>
      </c>
      <c r="E23" s="35" t="e">
        <f>IF('Assessment Input'!$D$10,LEFT('Assessment Input'!D23,1),0) +IF('Assessment Input'!$F$10,LEFT('Assessment Input'!F23,1),0) + IF('Assessment Input'!$G$10,LEFT('Assessment Input'!G23,1),0)+ IF('Assessment Input'!$H$10,LEFT('Assessment Input'!H23,1),0)</f>
        <v>#VALUE!</v>
      </c>
      <c r="F23" s="35" t="e">
        <f>E23/COUNTIF('Assessment Input'!$D$10:'Assessment Input'!$H$10,TRUE)</f>
        <v>#VALUE!</v>
      </c>
      <c r="G23" s="36" t="str">
        <f xml:space="preserve"> IFERROR((IF('Assessment Input'!$F$10,LEFT('Assessment Input'!F23,1),0) + IF('Assessment Input'!$G$10,LEFT('Assessment Input'!G23,1),0) + IF('Assessment Input'!$H$10,LEFT('Assessment Input'!H23,1),0))/COUNTIF('Assessment Input'!$E$10:'Assessment Input'!$H$10,TRUE),"")</f>
        <v/>
      </c>
      <c r="H23" s="37">
        <f>_xlfn.NUMBERVALUE(IF('Assessment Input'!$D$10,LEFT('Assessment Input'!D23,1),0))</f>
        <v>0</v>
      </c>
      <c r="I23" s="37" cm="1">
        <f t="array" aca="1" ref="I23" ca="1">HLOOKUP($I$10,$J$10:$N$36,CELL("row",I23)-9,FALSE)</f>
        <v>1.7</v>
      </c>
      <c r="J23" s="34">
        <v>0</v>
      </c>
      <c r="K23" s="34">
        <v>1.7</v>
      </c>
      <c r="L23" s="34">
        <v>3</v>
      </c>
      <c r="M23" s="34">
        <v>4</v>
      </c>
      <c r="N23" s="34">
        <v>4.8</v>
      </c>
    </row>
    <row r="24" spans="4:14" ht="15" x14ac:dyDescent="0.15">
      <c r="D24" s="34" t="str">
        <f>'Assessment Input'!A24</f>
        <v>Project Administration</v>
      </c>
      <c r="E24" s="35" t="e">
        <f>IF('Assessment Input'!$D$10,LEFT('Assessment Input'!D24,1),0) +IF('Assessment Input'!$F$10,LEFT('Assessment Input'!F24,1),0) + IF('Assessment Input'!$G$10,LEFT('Assessment Input'!G24,1),0)+ IF('Assessment Input'!$H$10,LEFT('Assessment Input'!H24,1),0)</f>
        <v>#VALUE!</v>
      </c>
      <c r="F24" s="35" t="e">
        <f>E24/COUNTIF('Assessment Input'!$D$10:'Assessment Input'!$H$10,TRUE)</f>
        <v>#VALUE!</v>
      </c>
      <c r="G24" s="36" t="str">
        <f xml:space="preserve"> IFERROR((IF('Assessment Input'!$F$10,LEFT('Assessment Input'!F24,1),0) + IF('Assessment Input'!$G$10,LEFT('Assessment Input'!G24,1),0) + IF('Assessment Input'!$H$10,LEFT('Assessment Input'!H24,1),0))/COUNTIF('Assessment Input'!$E$10:'Assessment Input'!$H$10,TRUE),"")</f>
        <v/>
      </c>
      <c r="H24" s="37">
        <f>_xlfn.NUMBERVALUE(IF('Assessment Input'!$D$10,LEFT('Assessment Input'!D24,1),0))</f>
        <v>0</v>
      </c>
      <c r="I24" s="37" cm="1">
        <f t="array" aca="1" ref="I24" ca="1">HLOOKUP($I$10,$J$10:$N$36,CELL("row",I24)-9,FALSE)</f>
        <v>1.7</v>
      </c>
      <c r="J24" s="34">
        <v>0</v>
      </c>
      <c r="K24" s="34">
        <v>1.7</v>
      </c>
      <c r="L24" s="34">
        <v>2.8</v>
      </c>
      <c r="M24" s="34">
        <v>3.8</v>
      </c>
      <c r="N24" s="34">
        <v>4.3</v>
      </c>
    </row>
    <row r="25" spans="4:14" ht="15" x14ac:dyDescent="0.15">
      <c r="D25" s="34" t="str">
        <f>'Assessment Input'!A25</f>
        <v>Solution Design</v>
      </c>
      <c r="E25" s="35" t="e">
        <f>IF('Assessment Input'!$D$10,LEFT('Assessment Input'!D25,1),0) +IF('Assessment Input'!$F$10,LEFT('Assessment Input'!F25,1),0) + IF('Assessment Input'!$G$10,LEFT('Assessment Input'!G25,1),0)+ IF('Assessment Input'!$H$10,LEFT('Assessment Input'!H25,1),0)</f>
        <v>#VALUE!</v>
      </c>
      <c r="F25" s="35" t="e">
        <f>E25/COUNTIF('Assessment Input'!$D$10:'Assessment Input'!$H$10,TRUE)</f>
        <v>#VALUE!</v>
      </c>
      <c r="G25" s="36" t="str">
        <f xml:space="preserve"> IFERROR((IF('Assessment Input'!$F$10,LEFT('Assessment Input'!F25,1),0) + IF('Assessment Input'!$G$10,LEFT('Assessment Input'!G25,1),0) + IF('Assessment Input'!$H$10,LEFT('Assessment Input'!H25,1),0))/COUNTIF('Assessment Input'!$E$10:'Assessment Input'!$H$10,TRUE),"")</f>
        <v/>
      </c>
      <c r="H25" s="37">
        <f>_xlfn.NUMBERVALUE(IF('Assessment Input'!$D$10,LEFT('Assessment Input'!D25,1),0))</f>
        <v>0</v>
      </c>
      <c r="I25" s="37" cm="1">
        <f t="array" aca="1" ref="I25" ca="1">HLOOKUP($I$10,$J$10:$N$36,CELL("row",I25)-9,FALSE)</f>
        <v>0.7</v>
      </c>
      <c r="J25" s="34">
        <v>4</v>
      </c>
      <c r="K25" s="34">
        <v>0.7</v>
      </c>
      <c r="L25" s="34">
        <v>2.2000000000000002</v>
      </c>
      <c r="M25" s="34">
        <v>3.2</v>
      </c>
      <c r="N25" s="34">
        <v>4.2</v>
      </c>
    </row>
    <row r="26" spans="4:14" ht="15" x14ac:dyDescent="0.15">
      <c r="D26" s="34" t="str">
        <f>'Assessment Input'!A26</f>
        <v>Project Execution</v>
      </c>
      <c r="E26" s="35" t="e">
        <f>IF('Assessment Input'!$D$10,LEFT('Assessment Input'!D26,1),0) +IF('Assessment Input'!$F$10,LEFT('Assessment Input'!F26,1),0) + IF('Assessment Input'!$G$10,LEFT('Assessment Input'!G26,1),0)+ IF('Assessment Input'!$H$10,LEFT('Assessment Input'!H26,1),0)</f>
        <v>#VALUE!</v>
      </c>
      <c r="F26" s="35" t="e">
        <f>E26/COUNTIF('Assessment Input'!$D$10:'Assessment Input'!$H$10,TRUE)</f>
        <v>#VALUE!</v>
      </c>
      <c r="G26" s="36" t="str">
        <f xml:space="preserve"> IFERROR((IF('Assessment Input'!$F$10,LEFT('Assessment Input'!F26,1),0) + IF('Assessment Input'!$G$10,LEFT('Assessment Input'!G26,1),0) + IF('Assessment Input'!$H$10,LEFT('Assessment Input'!H26,1),0))/COUNTIF('Assessment Input'!$E$10:'Assessment Input'!$H$10,TRUE),"")</f>
        <v/>
      </c>
      <c r="H26" s="37">
        <f>_xlfn.NUMBERVALUE(IF('Assessment Input'!$D$10,LEFT('Assessment Input'!D26,1),0))</f>
        <v>0</v>
      </c>
      <c r="I26" s="37" cm="1">
        <f t="array" aca="1" ref="I26" ca="1">HLOOKUP($I$10,$J$10:$N$36,CELL("row",I26)-9,FALSE)</f>
        <v>1.7</v>
      </c>
      <c r="J26" s="34">
        <v>1</v>
      </c>
      <c r="K26" s="34">
        <v>1.7</v>
      </c>
      <c r="L26" s="34">
        <v>3</v>
      </c>
      <c r="M26" s="34">
        <v>3.8</v>
      </c>
      <c r="N26" s="34">
        <v>4.8</v>
      </c>
    </row>
    <row r="27" spans="4:14" ht="15" x14ac:dyDescent="0.15">
      <c r="D27" s="34" t="str">
        <f>'Assessment Input'!A27</f>
        <v>Project Integration Management</v>
      </c>
      <c r="E27" s="35" t="e">
        <f>IF('Assessment Input'!$D$10,LEFT('Assessment Input'!D27,1),0) +IF('Assessment Input'!$F$10,LEFT('Assessment Input'!F27,1),0) + IF('Assessment Input'!$G$10,LEFT('Assessment Input'!G27,1),0)+ IF('Assessment Input'!$H$10,LEFT('Assessment Input'!H27,1),0)</f>
        <v>#VALUE!</v>
      </c>
      <c r="F27" s="35" t="e">
        <f>E27/COUNTIF('Assessment Input'!$D$10:'Assessment Input'!$H$10,TRUE)</f>
        <v>#VALUE!</v>
      </c>
      <c r="G27" s="36" t="str">
        <f xml:space="preserve"> IFERROR((IF('Assessment Input'!$F$10,LEFT('Assessment Input'!F27,1),0) + IF('Assessment Input'!$G$10,LEFT('Assessment Input'!G27,1),0) + IF('Assessment Input'!$H$10,LEFT('Assessment Input'!H27,1),0))/COUNTIF('Assessment Input'!$E$10:'Assessment Input'!$H$10,TRUE),"")</f>
        <v/>
      </c>
      <c r="H27" s="37">
        <f>_xlfn.NUMBERVALUE(IF('Assessment Input'!$D$10,LEFT('Assessment Input'!D27,1),0))</f>
        <v>0</v>
      </c>
      <c r="I27" s="37" cm="1">
        <f t="array" aca="1" ref="I27" ca="1">HLOOKUP($I$10,$J$10:$N$36,CELL("row",I27)-9,FALSE)</f>
        <v>1</v>
      </c>
      <c r="J27" s="34">
        <v>1</v>
      </c>
      <c r="K27" s="34">
        <v>1</v>
      </c>
      <c r="L27" s="34">
        <v>2.7</v>
      </c>
      <c r="M27" s="34">
        <v>3.3</v>
      </c>
      <c r="N27" s="34">
        <v>4.3</v>
      </c>
    </row>
    <row r="28" spans="4:14" ht="15" x14ac:dyDescent="0.15">
      <c r="D28" s="34" t="str">
        <f>'Assessment Input'!A28</f>
        <v>Project Cost Management</v>
      </c>
      <c r="E28" s="35" t="e">
        <f>IF('Assessment Input'!$D$10,LEFT('Assessment Input'!D28,1),0) +IF('Assessment Input'!$F$10,LEFT('Assessment Input'!F28,1),0) + IF('Assessment Input'!$G$10,LEFT('Assessment Input'!G28,1),0)+ IF('Assessment Input'!$H$10,LEFT('Assessment Input'!H28,1),0)</f>
        <v>#VALUE!</v>
      </c>
      <c r="F28" s="35" t="e">
        <f>E28/COUNTIF('Assessment Input'!$D$10:'Assessment Input'!$H$10,TRUE)</f>
        <v>#VALUE!</v>
      </c>
      <c r="G28" s="36" t="str">
        <f xml:space="preserve"> IFERROR((IF('Assessment Input'!$F$10,LEFT('Assessment Input'!F28,1),0) + IF('Assessment Input'!$G$10,LEFT('Assessment Input'!G28,1),0) + IF('Assessment Input'!$H$10,LEFT('Assessment Input'!H28,1),0))/COUNTIF('Assessment Input'!$E$10:'Assessment Input'!$H$10,TRUE),"")</f>
        <v/>
      </c>
      <c r="H28" s="37">
        <f>_xlfn.NUMBERVALUE(IF('Assessment Input'!$D$10,LEFT('Assessment Input'!D28,1),0))</f>
        <v>0</v>
      </c>
      <c r="I28" s="37" cm="1">
        <f t="array" aca="1" ref="I28" ca="1">HLOOKUP($I$10,$J$10:$N$36,CELL("row",I28)-9,FALSE)</f>
        <v>1.3</v>
      </c>
      <c r="J28" s="34">
        <v>0</v>
      </c>
      <c r="K28" s="34">
        <v>1.3</v>
      </c>
      <c r="L28" s="34">
        <v>2.8</v>
      </c>
      <c r="M28" s="34">
        <v>4</v>
      </c>
      <c r="N28" s="34">
        <v>4.8</v>
      </c>
    </row>
    <row r="29" spans="4:14" ht="15" x14ac:dyDescent="0.15">
      <c r="D29" s="34" t="str">
        <f>'Assessment Input'!A29</f>
        <v>Project Procurement Management</v>
      </c>
      <c r="E29" s="35" t="e">
        <f>IF('Assessment Input'!$D$10,LEFT('Assessment Input'!D29,1),0) +IF('Assessment Input'!$F$10,LEFT('Assessment Input'!F29,1),0) + IF('Assessment Input'!$G$10,LEFT('Assessment Input'!G29,1),0)+ IF('Assessment Input'!$H$10,LEFT('Assessment Input'!H29,1),0)</f>
        <v>#VALUE!</v>
      </c>
      <c r="F29" s="35" t="e">
        <f>E29/COUNTIF('Assessment Input'!$D$10:'Assessment Input'!$H$10,TRUE)</f>
        <v>#VALUE!</v>
      </c>
      <c r="G29" s="36" t="str">
        <f xml:space="preserve"> IFERROR((IF('Assessment Input'!$F$10,LEFT('Assessment Input'!F29,1),0) + IF('Assessment Input'!$G$10,LEFT('Assessment Input'!G29,1),0) + IF('Assessment Input'!$H$10,LEFT('Assessment Input'!H29,1),0))/COUNTIF('Assessment Input'!$E$10:'Assessment Input'!$H$10,TRUE),"")</f>
        <v/>
      </c>
      <c r="H29" s="37">
        <f>_xlfn.NUMBERVALUE(IF('Assessment Input'!$D$10,LEFT('Assessment Input'!D29,1),0))</f>
        <v>0</v>
      </c>
      <c r="I29" s="37" cm="1">
        <f t="array" aca="1" ref="I29" ca="1">HLOOKUP($I$10,$J$10:$N$36,CELL("row",I29)-9,FALSE)</f>
        <v>1.2</v>
      </c>
      <c r="J29" s="34">
        <v>0</v>
      </c>
      <c r="K29" s="34">
        <v>1.2</v>
      </c>
      <c r="L29" s="34">
        <v>2.7</v>
      </c>
      <c r="M29" s="34">
        <v>3.5</v>
      </c>
      <c r="N29" s="34">
        <v>4.3</v>
      </c>
    </row>
    <row r="30" spans="4:14" ht="15" x14ac:dyDescent="0.15">
      <c r="D30" s="34" t="str">
        <f>'Assessment Input'!A30</f>
        <v>Project Human Resource Management</v>
      </c>
      <c r="E30" s="35" t="e">
        <f>IF('Assessment Input'!$D$10,LEFT('Assessment Input'!D30,1),0) +IF('Assessment Input'!$F$10,LEFT('Assessment Input'!F30,1),0) + IF('Assessment Input'!$G$10,LEFT('Assessment Input'!G30,1),0)+ IF('Assessment Input'!$H$10,LEFT('Assessment Input'!H30,1),0)</f>
        <v>#VALUE!</v>
      </c>
      <c r="F30" s="35" t="e">
        <f>E30/COUNTIF('Assessment Input'!$D$10:'Assessment Input'!$H$10,TRUE)</f>
        <v>#VALUE!</v>
      </c>
      <c r="G30" s="36" t="str">
        <f xml:space="preserve"> IFERROR((IF('Assessment Input'!$F$10,LEFT('Assessment Input'!F30,1),0) + IF('Assessment Input'!$G$10,LEFT('Assessment Input'!G30,1),0) + IF('Assessment Input'!$H$10,LEFT('Assessment Input'!H30,1),0))/COUNTIF('Assessment Input'!$E$10:'Assessment Input'!$H$10,TRUE),"")</f>
        <v/>
      </c>
      <c r="H30" s="37">
        <f>_xlfn.NUMBERVALUE(IF('Assessment Input'!$D$10,LEFT('Assessment Input'!D30,1),0))</f>
        <v>0</v>
      </c>
      <c r="I30" s="37" cm="1">
        <f t="array" aca="1" ref="I30" ca="1">HLOOKUP($I$10,$J$10:$N$36,CELL("row",I30)-9,FALSE)</f>
        <v>1.2</v>
      </c>
      <c r="J30" s="34">
        <v>0</v>
      </c>
      <c r="K30" s="34">
        <v>1.2</v>
      </c>
      <c r="L30" s="34">
        <v>2.7</v>
      </c>
      <c r="M30" s="34">
        <v>3.7</v>
      </c>
      <c r="N30" s="34">
        <v>4.5</v>
      </c>
    </row>
    <row r="31" spans="4:14" ht="15" x14ac:dyDescent="0.15">
      <c r="D31" s="34" t="str">
        <f>'Assessment Input'!A31</f>
        <v>Vendor Management</v>
      </c>
      <c r="E31" s="35" t="e">
        <f>IF('Assessment Input'!$D$10,LEFT('Assessment Input'!D31,1),0) +IF('Assessment Input'!$F$10,LEFT('Assessment Input'!F31,1),0) + IF('Assessment Input'!$G$10,LEFT('Assessment Input'!G31,1),0)+ IF('Assessment Input'!$H$10,LEFT('Assessment Input'!H31,1),0)</f>
        <v>#VALUE!</v>
      </c>
      <c r="F31" s="35" t="e">
        <f>E31/COUNTIF('Assessment Input'!$D$10:'Assessment Input'!$H$10,TRUE)</f>
        <v>#VALUE!</v>
      </c>
      <c r="G31" s="36" t="str">
        <f xml:space="preserve"> IFERROR((IF('Assessment Input'!$F$10,LEFT('Assessment Input'!F31,1),0) + IF('Assessment Input'!$G$10,LEFT('Assessment Input'!G31,1),0) + IF('Assessment Input'!$H$10,LEFT('Assessment Input'!H31,1),0))/COUNTIF('Assessment Input'!$E$10:'Assessment Input'!$H$10,TRUE),"")</f>
        <v/>
      </c>
      <c r="H31" s="37">
        <f>_xlfn.NUMBERVALUE(IF('Assessment Input'!$D$10,LEFT('Assessment Input'!D31,1),0))</f>
        <v>0</v>
      </c>
      <c r="I31" s="37" cm="1">
        <f t="array" aca="1" ref="I31" ca="1">HLOOKUP($I$10,$J$10:$N$36,CELL("row",I31)-9,FALSE)</f>
        <v>1.3</v>
      </c>
      <c r="J31" s="34">
        <v>2</v>
      </c>
      <c r="K31" s="34">
        <v>1.3</v>
      </c>
      <c r="L31" s="34">
        <v>3</v>
      </c>
      <c r="M31" s="34">
        <v>3.8</v>
      </c>
      <c r="N31" s="34">
        <v>4.8</v>
      </c>
    </row>
    <row r="32" spans="4:14" ht="15" x14ac:dyDescent="0.15">
      <c r="D32" s="34" t="str">
        <f>'Assessment Input'!A32</f>
        <v>Project Initiation</v>
      </c>
      <c r="E32" s="35" t="e">
        <f>IF('Assessment Input'!$D$10,LEFT('Assessment Input'!D32,1),0) +IF('Assessment Input'!$F$10,LEFT('Assessment Input'!F32,1),0) + IF('Assessment Input'!$G$10,LEFT('Assessment Input'!G32,1),0)+ IF('Assessment Input'!$H$10,LEFT('Assessment Input'!H32,1),0)</f>
        <v>#VALUE!</v>
      </c>
      <c r="F32" s="35" t="e">
        <f>E32/COUNTIF('Assessment Input'!$D$10:'Assessment Input'!$H$10,TRUE)</f>
        <v>#VALUE!</v>
      </c>
      <c r="G32" s="36" t="str">
        <f xml:space="preserve"> IFERROR((IF('Assessment Input'!$F$10,LEFT('Assessment Input'!F32,1),0) + IF('Assessment Input'!$G$10,LEFT('Assessment Input'!G32,1),0) + IF('Assessment Input'!$H$10,LEFT('Assessment Input'!H32,1),0))/COUNTIF('Assessment Input'!$E$10:'Assessment Input'!$H$10,TRUE),"")</f>
        <v/>
      </c>
      <c r="H32" s="37">
        <f>_xlfn.NUMBERVALUE(IF('Assessment Input'!$D$10,LEFT('Assessment Input'!D32,1),0))</f>
        <v>0</v>
      </c>
      <c r="I32" s="37" cm="1">
        <f t="array" aca="1" ref="I32" ca="1">HLOOKUP($I$10,$J$10:$N$36,CELL("row",I32)-9,FALSE)</f>
        <v>1.3</v>
      </c>
      <c r="J32" s="34">
        <v>0</v>
      </c>
      <c r="K32" s="34">
        <v>1.3</v>
      </c>
      <c r="L32" s="34">
        <v>3</v>
      </c>
      <c r="M32" s="34">
        <v>3.8</v>
      </c>
      <c r="N32" s="34">
        <v>4.8</v>
      </c>
    </row>
    <row r="33" spans="4:14" ht="15" x14ac:dyDescent="0.15">
      <c r="D33" s="34" t="str">
        <f>'Assessment Input'!A33</f>
        <v>Project Quality Management</v>
      </c>
      <c r="E33" s="35" t="e">
        <f>IF('Assessment Input'!$D$10,LEFT('Assessment Input'!D33,1),0) +IF('Assessment Input'!$F$10,LEFT('Assessment Input'!F33,1),0) + IF('Assessment Input'!$G$10,LEFT('Assessment Input'!G33,1),0)+ IF('Assessment Input'!$H$10,LEFT('Assessment Input'!H33,1),0)</f>
        <v>#VALUE!</v>
      </c>
      <c r="F33" s="35" t="e">
        <f>E33/COUNTIF('Assessment Input'!$D$10:'Assessment Input'!$H$10,TRUE)</f>
        <v>#VALUE!</v>
      </c>
      <c r="G33" s="36" t="str">
        <f xml:space="preserve"> IFERROR((IF('Assessment Input'!$F$10,LEFT('Assessment Input'!F33,1),0) + IF('Assessment Input'!$G$10,LEFT('Assessment Input'!G33,1),0) + IF('Assessment Input'!$H$10,LEFT('Assessment Input'!H33,1),0))/COUNTIF('Assessment Input'!$E$10:'Assessment Input'!$H$10,TRUE),"")</f>
        <v/>
      </c>
      <c r="H33" s="37">
        <f>_xlfn.NUMBERVALUE(IF('Assessment Input'!$D$10,LEFT('Assessment Input'!D33,1),0))</f>
        <v>0</v>
      </c>
      <c r="I33" s="37" cm="1">
        <f t="array" aca="1" ref="I33" ca="1">HLOOKUP($I$10,$J$10:$N$36,CELL("row",I33)-9,FALSE)</f>
        <v>1.2</v>
      </c>
      <c r="J33" s="34">
        <v>1</v>
      </c>
      <c r="K33" s="34">
        <v>1.2</v>
      </c>
      <c r="L33" s="34">
        <v>2.8</v>
      </c>
      <c r="M33" s="34">
        <v>3.8</v>
      </c>
      <c r="N33" s="34">
        <v>4.7</v>
      </c>
    </row>
    <row r="34" spans="4:14" ht="15" x14ac:dyDescent="0.15">
      <c r="D34" s="34" t="str">
        <f>'Assessment Input'!A34</f>
        <v>Project Scope Management</v>
      </c>
      <c r="E34" s="35" t="e">
        <f>IF('Assessment Input'!$D$10,LEFT('Assessment Input'!D34,1),0) +IF('Assessment Input'!$F$10,LEFT('Assessment Input'!F34,1),0) + IF('Assessment Input'!$G$10,LEFT('Assessment Input'!G34,1),0)+ IF('Assessment Input'!$H$10,LEFT('Assessment Input'!H34,1),0)</f>
        <v>#VALUE!</v>
      </c>
      <c r="F34" s="35" t="e">
        <f>E34/COUNTIF('Assessment Input'!$D$10:'Assessment Input'!$H$10,TRUE)</f>
        <v>#VALUE!</v>
      </c>
      <c r="G34" s="36" t="str">
        <f xml:space="preserve"> IFERROR((IF('Assessment Input'!$F$10,LEFT('Assessment Input'!F34,1),0) + IF('Assessment Input'!$G$10,LEFT('Assessment Input'!G34,1),0) + IF('Assessment Input'!$H$10,LEFT('Assessment Input'!H34,1),0))/COUNTIF('Assessment Input'!$E$10:'Assessment Input'!$H$10,TRUE),"")</f>
        <v/>
      </c>
      <c r="H34" s="37">
        <f>_xlfn.NUMBERVALUE(IF('Assessment Input'!$D$10,LEFT('Assessment Input'!D34,1),0))</f>
        <v>0</v>
      </c>
      <c r="I34" s="37" cm="1">
        <f t="array" aca="1" ref="I34" ca="1">HLOOKUP($I$10,$J$10:$N$36,CELL("row",I34)-9,FALSE)</f>
        <v>1.5</v>
      </c>
      <c r="J34" s="34">
        <v>0</v>
      </c>
      <c r="K34" s="34">
        <v>1.5</v>
      </c>
      <c r="L34" s="34">
        <v>2.8</v>
      </c>
      <c r="M34" s="34">
        <v>3.8</v>
      </c>
      <c r="N34" s="34">
        <v>4.7</v>
      </c>
    </row>
    <row r="35" spans="4:14" ht="15" x14ac:dyDescent="0.15">
      <c r="D35" s="34" t="str">
        <f>'Assessment Input'!A35</f>
        <v>Project Time Management</v>
      </c>
      <c r="E35" s="35" t="e">
        <f>IF('Assessment Input'!$D$10,LEFT('Assessment Input'!D35,1),0) +IF('Assessment Input'!$F$10,LEFT('Assessment Input'!F35,1),0) + IF('Assessment Input'!$G$10,LEFT('Assessment Input'!G35,1),0)+ IF('Assessment Input'!$H$10,LEFT('Assessment Input'!H35,1),0)</f>
        <v>#VALUE!</v>
      </c>
      <c r="F35" s="35" t="e">
        <f>E35/COUNTIF('Assessment Input'!$D$10:'Assessment Input'!$H$10,TRUE)</f>
        <v>#VALUE!</v>
      </c>
      <c r="G35" s="36" t="str">
        <f xml:space="preserve"> IFERROR((IF('Assessment Input'!$F$10,LEFT('Assessment Input'!F35,1),0) + IF('Assessment Input'!$G$10,LEFT('Assessment Input'!G35,1),0) + IF('Assessment Input'!$H$10,LEFT('Assessment Input'!H35,1),0))/COUNTIF('Assessment Input'!$E$10:'Assessment Input'!$H$10,TRUE),"")</f>
        <v/>
      </c>
      <c r="H35" s="37">
        <f>_xlfn.NUMBERVALUE(IF('Assessment Input'!$D$10,LEFT('Assessment Input'!D35,1),0))</f>
        <v>0</v>
      </c>
      <c r="I35" s="37" cm="1">
        <f t="array" aca="1" ref="I35" ca="1">HLOOKUP($I$10,$J$10:$N$36,CELL("row",I35)-9,FALSE)</f>
        <v>1.3</v>
      </c>
      <c r="J35" s="34">
        <v>0</v>
      </c>
      <c r="K35" s="34">
        <v>1.3</v>
      </c>
      <c r="L35" s="34">
        <v>2.8</v>
      </c>
      <c r="M35" s="34">
        <v>3.7</v>
      </c>
      <c r="N35" s="34">
        <v>4.7</v>
      </c>
    </row>
    <row r="36" spans="4:14" ht="15" x14ac:dyDescent="0.15">
      <c r="D36" s="34" t="str">
        <f>'Assessment Input'!A36</f>
        <v>Project Stakeholder Management</v>
      </c>
      <c r="E36" s="35" t="e">
        <f>IF('Assessment Input'!$D$10,LEFT('Assessment Input'!D36,1),0) +IF('Assessment Input'!$F$10,LEFT('Assessment Input'!F36,1),0) + IF('Assessment Input'!$G$10,LEFT('Assessment Input'!G36,1),0)+ IF('Assessment Input'!$H$10,LEFT('Assessment Input'!H36,1),0)</f>
        <v>#VALUE!</v>
      </c>
      <c r="F36" s="35" t="e">
        <f>E36/COUNTIF('Assessment Input'!$D$10:'Assessment Input'!$H$10,TRUE)</f>
        <v>#VALUE!</v>
      </c>
      <c r="G36" s="36" t="str">
        <f xml:space="preserve"> IFERROR((IF('Assessment Input'!$F$10,LEFT('Assessment Input'!F36,1),0) + IF('Assessment Input'!$G$10,LEFT('Assessment Input'!G36,1),0) + IF('Assessment Input'!$H$10,LEFT('Assessment Input'!H36,1),0))/COUNTIF('Assessment Input'!$E$10:'Assessment Input'!$H$10,TRUE),"")</f>
        <v/>
      </c>
      <c r="H36" s="37">
        <f>_xlfn.NUMBERVALUE(IF('Assessment Input'!$D$10,LEFT('Assessment Input'!D36,1),0))</f>
        <v>0</v>
      </c>
      <c r="I36" s="37" cm="1">
        <f t="array" aca="1" ref="I36" ca="1">HLOOKUP($I$10,$J$10:$N$36,CELL("row",I36)-9,FALSE)</f>
        <v>1</v>
      </c>
      <c r="J36" s="34">
        <v>0</v>
      </c>
      <c r="K36" s="34">
        <v>1</v>
      </c>
      <c r="L36" s="34">
        <v>3</v>
      </c>
      <c r="M36" s="34">
        <v>4</v>
      </c>
      <c r="N36" s="34">
        <v>5</v>
      </c>
    </row>
  </sheetData>
  <sheetProtection algorithmName="SHA-512" hashValue="TzIDwamINGGQtl0JpbWjBOl2byLdYKUahJfRIv5QPgCs4YSGQURzTY6Tmj80BYWaGChGuoAHXjc81G2MeTaAYg==" saltValue="+BiNIG7ieKcwPnwJlWdWgQ==" spinCount="100000" sheet="1" objects="1" scenarios="1" selectLockedCells="1" selectUnlockedCells="1"/>
  <mergeCells count="2">
    <mergeCell ref="P9:S9"/>
    <mergeCell ref="J9:N9"/>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Assessment Input</vt:lpstr>
      <vt:lpstr>Results</vt:lpstr>
      <vt:lpstr>Resources </vt:lpstr>
      <vt:lpstr>calcs &amp; data</vt:lpstr>
    </vt:vector>
  </TitlesOfParts>
  <Company>Premera Blue Cross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Management Learning Toolset</dc:title>
  <dc:subject>Competencies and learning opportunites</dc:subject>
  <dc:creator/>
  <cp:lastModifiedBy>Paul Thompson</cp:lastModifiedBy>
  <cp:lastPrinted>2013-05-13T22:34:10Z</cp:lastPrinted>
  <dcterms:created xsi:type="dcterms:W3CDTF">2005-06-06T17:17:33Z</dcterms:created>
  <dcterms:modified xsi:type="dcterms:W3CDTF">2025-05-20T20:38:40Z</dcterms:modified>
</cp:coreProperties>
</file>